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mc:AlternateContent xmlns:mc="http://schemas.openxmlformats.org/markup-compatibility/2006">
    <mc:Choice Requires="x15">
      <x15ac:absPath xmlns:x15ac="http://schemas.microsoft.com/office/spreadsheetml/2010/11/ac" url="C:\Users\slogworx\Desktop\Datasets\Animal Intakes Outcomes\"/>
    </mc:Choice>
  </mc:AlternateContent>
  <xr:revisionPtr revIDLastSave="0" documentId="13_ncr:1_{BA3BAC64-F1DB-45BB-988F-44CDA8B38894}" xr6:coauthVersionLast="47" xr6:coauthVersionMax="47" xr10:uidLastSave="{00000000-0000-0000-0000-000000000000}"/>
  <bookViews>
    <workbookView xWindow="-120" yWindow="-120" windowWidth="27870" windowHeight="16440" xr2:uid="{00000000-000D-0000-FFFF-FFFF00000000}"/>
  </bookViews>
  <sheets>
    <sheet name="Visualization" sheetId="14" r:id="rId1"/>
    <sheet name="Intakes" sheetId="15" r:id="rId2"/>
    <sheet name="Euthanizations" sheetId="16" r:id="rId3"/>
    <sheet name="Live Outcomes" sheetId="17" r:id="rId4"/>
    <sheet name="SAC ORG Data (Cleaned)" sheetId="1" r:id="rId5"/>
  </sheets>
  <definedNames>
    <definedName name="_xlnm._FilterDatabase" localSheetId="4" hidden="1">'SAC ORG Data (Cleaned)'!$A$1:$AF$154</definedName>
    <definedName name="Slicer_State1">#N/A</definedName>
    <definedName name="Slicer_Year1">#N/A</definedName>
  </definedNames>
  <calcPr calcId="191029"/>
  <pivotCaches>
    <pivotCache cacheId="0" r:id="rId6"/>
    <pivotCache cacheId="1" r:id="rId7"/>
    <pivotCache cacheId="2" r:id="rId8"/>
    <pivotCache cacheId="3" r:id="rId9"/>
  </pivotCaches>
  <extLst>
    <ext xmlns:x14="http://schemas.microsoft.com/office/spreadsheetml/2009/9/main" uri="{BBE1A952-AA13-448e-AADC-164F8A28A991}">
      <x14:slicerCaches>
        <x14:slicerCache r:id="rId10"/>
        <x14:slicerCache r:id="rId11"/>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15" l="1"/>
  <c r="O4" i="15"/>
  <c r="O11" i="15"/>
  <c r="O12" i="15"/>
  <c r="O19" i="15"/>
  <c r="O20" i="15"/>
  <c r="O27" i="15"/>
  <c r="O28" i="15"/>
  <c r="O35" i="15"/>
  <c r="O36" i="15"/>
  <c r="O43" i="15"/>
  <c r="O44" i="15"/>
  <c r="O51" i="15"/>
  <c r="O52" i="15"/>
  <c r="O53" i="17"/>
  <c r="N53" i="17"/>
  <c r="M3" i="17"/>
  <c r="N3" i="17"/>
  <c r="O3" i="17"/>
  <c r="M4" i="17"/>
  <c r="N4" i="17"/>
  <c r="O4" i="17" s="1"/>
  <c r="M5" i="17"/>
  <c r="N5" i="17"/>
  <c r="O5" i="17"/>
  <c r="P5" i="17"/>
  <c r="M6" i="17"/>
  <c r="N6" i="17"/>
  <c r="O6" i="17" s="1"/>
  <c r="M7" i="17"/>
  <c r="N7" i="17"/>
  <c r="O7" i="17" s="1"/>
  <c r="M8" i="17"/>
  <c r="N8" i="17"/>
  <c r="O8" i="17" s="1"/>
  <c r="M9" i="17"/>
  <c r="N9" i="17"/>
  <c r="O9" i="17" s="1"/>
  <c r="M10" i="17"/>
  <c r="N10" i="17"/>
  <c r="O10" i="17" s="1"/>
  <c r="P10" i="17"/>
  <c r="M11" i="17"/>
  <c r="N11" i="17"/>
  <c r="O11" i="17" s="1"/>
  <c r="M12" i="17"/>
  <c r="N12" i="17"/>
  <c r="O12" i="17" s="1"/>
  <c r="M13" i="17"/>
  <c r="N13" i="17"/>
  <c r="O13" i="17" s="1"/>
  <c r="P13" i="17"/>
  <c r="M14" i="17"/>
  <c r="N14" i="17"/>
  <c r="O14" i="17" s="1"/>
  <c r="M15" i="17"/>
  <c r="N15" i="17"/>
  <c r="O15" i="17" s="1"/>
  <c r="M16" i="17"/>
  <c r="N16" i="17"/>
  <c r="O16" i="17" s="1"/>
  <c r="M17" i="17"/>
  <c r="N17" i="17"/>
  <c r="O17" i="17" s="1"/>
  <c r="M18" i="17"/>
  <c r="N18" i="17"/>
  <c r="O18" i="17" s="1"/>
  <c r="P18" i="17"/>
  <c r="M19" i="17"/>
  <c r="N19" i="17"/>
  <c r="O19" i="17"/>
  <c r="M20" i="17"/>
  <c r="N20" i="17"/>
  <c r="O20" i="17" s="1"/>
  <c r="M21" i="17"/>
  <c r="N21" i="17"/>
  <c r="O21" i="17" s="1"/>
  <c r="M22" i="17"/>
  <c r="N22" i="17"/>
  <c r="O22" i="17" s="1"/>
  <c r="M23" i="17"/>
  <c r="N23" i="17"/>
  <c r="O23" i="17" s="1"/>
  <c r="M24" i="17"/>
  <c r="N24" i="17"/>
  <c r="O24" i="17" s="1"/>
  <c r="M25" i="17"/>
  <c r="N25" i="17"/>
  <c r="O25" i="17" s="1"/>
  <c r="M26" i="17"/>
  <c r="N26" i="17"/>
  <c r="O26" i="17" s="1"/>
  <c r="P26" i="17"/>
  <c r="M27" i="17"/>
  <c r="N27" i="17"/>
  <c r="O27" i="17" s="1"/>
  <c r="M28" i="17"/>
  <c r="N28" i="17"/>
  <c r="O28" i="17" s="1"/>
  <c r="M29" i="17"/>
  <c r="N29" i="17"/>
  <c r="O29" i="17" s="1"/>
  <c r="M30" i="17"/>
  <c r="N30" i="17"/>
  <c r="O30" i="17" s="1"/>
  <c r="M31" i="17"/>
  <c r="N31" i="17"/>
  <c r="O31" i="17"/>
  <c r="P31" i="17"/>
  <c r="M32" i="17"/>
  <c r="N32" i="17"/>
  <c r="O32" i="17" s="1"/>
  <c r="M33" i="17"/>
  <c r="N33" i="17"/>
  <c r="O33" i="17" s="1"/>
  <c r="M34" i="17"/>
  <c r="N34" i="17"/>
  <c r="O34" i="17" s="1"/>
  <c r="M35" i="17"/>
  <c r="N35" i="17"/>
  <c r="O35" i="17" s="1"/>
  <c r="M36" i="17"/>
  <c r="N36" i="17"/>
  <c r="O36" i="17" s="1"/>
  <c r="P36" i="17"/>
  <c r="M37" i="17"/>
  <c r="N37" i="17"/>
  <c r="O37" i="17"/>
  <c r="M38" i="17"/>
  <c r="N38" i="17"/>
  <c r="O38" i="17" s="1"/>
  <c r="M39" i="17"/>
  <c r="N39" i="17"/>
  <c r="O39" i="17" s="1"/>
  <c r="M40" i="17"/>
  <c r="N40" i="17"/>
  <c r="O40" i="17" s="1"/>
  <c r="M41" i="17"/>
  <c r="N41" i="17"/>
  <c r="O41" i="17" s="1"/>
  <c r="P41" i="17"/>
  <c r="M42" i="17"/>
  <c r="N42" i="17"/>
  <c r="O42" i="17" s="1"/>
  <c r="M43" i="17"/>
  <c r="N43" i="17"/>
  <c r="O43" i="17" s="1"/>
  <c r="M44" i="17"/>
  <c r="N44" i="17"/>
  <c r="O44" i="17" s="1"/>
  <c r="P44" i="17"/>
  <c r="M45" i="17"/>
  <c r="N45" i="17"/>
  <c r="O45" i="17" s="1"/>
  <c r="M46" i="17"/>
  <c r="N46" i="17"/>
  <c r="O46" i="17" s="1"/>
  <c r="M47" i="17"/>
  <c r="N47" i="17"/>
  <c r="O47" i="17"/>
  <c r="M48" i="17"/>
  <c r="N48" i="17"/>
  <c r="O48" i="17" s="1"/>
  <c r="M49" i="17"/>
  <c r="N49" i="17"/>
  <c r="O49" i="17" s="1"/>
  <c r="P49" i="17"/>
  <c r="M50" i="17"/>
  <c r="N50" i="17"/>
  <c r="O50" i="17" s="1"/>
  <c r="M51" i="17"/>
  <c r="N51" i="17"/>
  <c r="O51" i="17" s="1"/>
  <c r="M52" i="17"/>
  <c r="N52" i="17"/>
  <c r="O52" i="17" s="1"/>
  <c r="N2" i="17"/>
  <c r="O2" i="17" s="1"/>
  <c r="M2" i="17"/>
  <c r="H53" i="16"/>
  <c r="G3" i="16"/>
  <c r="H3" i="16"/>
  <c r="I3" i="16" s="1"/>
  <c r="G4" i="16"/>
  <c r="H4" i="16"/>
  <c r="G5" i="16"/>
  <c r="H5" i="16"/>
  <c r="G6" i="16"/>
  <c r="H6" i="16"/>
  <c r="G7" i="16"/>
  <c r="H7" i="16"/>
  <c r="I7" i="16" s="1"/>
  <c r="G8" i="16"/>
  <c r="H8" i="16"/>
  <c r="G9" i="16"/>
  <c r="H9" i="16"/>
  <c r="G10" i="16"/>
  <c r="H10" i="16"/>
  <c r="G11" i="16"/>
  <c r="H11" i="16"/>
  <c r="I11" i="16" s="1"/>
  <c r="G12" i="16"/>
  <c r="H12" i="16"/>
  <c r="G13" i="16"/>
  <c r="H13" i="16"/>
  <c r="G14" i="16"/>
  <c r="H14" i="16"/>
  <c r="G15" i="16"/>
  <c r="H15" i="16"/>
  <c r="I15" i="16" s="1"/>
  <c r="G16" i="16"/>
  <c r="H16" i="16"/>
  <c r="G17" i="16"/>
  <c r="H17" i="16"/>
  <c r="G18" i="16"/>
  <c r="H18" i="16"/>
  <c r="G19" i="16"/>
  <c r="H19" i="16"/>
  <c r="I19" i="16" s="1"/>
  <c r="G20" i="16"/>
  <c r="H20" i="16"/>
  <c r="G21" i="16"/>
  <c r="H21" i="16"/>
  <c r="G22" i="16"/>
  <c r="H22" i="16"/>
  <c r="G23" i="16"/>
  <c r="H23" i="16"/>
  <c r="I23" i="16" s="1"/>
  <c r="G24" i="16"/>
  <c r="H24" i="16"/>
  <c r="G25" i="16"/>
  <c r="H25" i="16"/>
  <c r="G26" i="16"/>
  <c r="H26" i="16"/>
  <c r="G27" i="16"/>
  <c r="H27" i="16"/>
  <c r="I27" i="16" s="1"/>
  <c r="G28" i="16"/>
  <c r="H28" i="16"/>
  <c r="G29" i="16"/>
  <c r="H29" i="16"/>
  <c r="G30" i="16"/>
  <c r="H30" i="16"/>
  <c r="G31" i="16"/>
  <c r="H31" i="16"/>
  <c r="G32" i="16"/>
  <c r="H32" i="16"/>
  <c r="G33" i="16"/>
  <c r="H33" i="16"/>
  <c r="G34" i="16"/>
  <c r="H34" i="16"/>
  <c r="I34" i="16"/>
  <c r="G35" i="16"/>
  <c r="H35" i="16"/>
  <c r="G36" i="16"/>
  <c r="H36" i="16"/>
  <c r="G37" i="16"/>
  <c r="H37" i="16"/>
  <c r="G38" i="16"/>
  <c r="H38" i="16"/>
  <c r="G39" i="16"/>
  <c r="H39" i="16"/>
  <c r="G40" i="16"/>
  <c r="H40" i="16"/>
  <c r="G41" i="16"/>
  <c r="H41" i="16"/>
  <c r="G42" i="16"/>
  <c r="H42" i="16"/>
  <c r="I42" i="16" s="1"/>
  <c r="G43" i="16"/>
  <c r="H43" i="16"/>
  <c r="G44" i="16"/>
  <c r="H44" i="16"/>
  <c r="G45" i="16"/>
  <c r="H45" i="16"/>
  <c r="G46" i="16"/>
  <c r="H46" i="16"/>
  <c r="G47" i="16"/>
  <c r="H47" i="16"/>
  <c r="G48" i="16"/>
  <c r="H48" i="16"/>
  <c r="G49" i="16"/>
  <c r="H49" i="16"/>
  <c r="G50" i="16"/>
  <c r="H50" i="16"/>
  <c r="G51" i="16"/>
  <c r="H51" i="16"/>
  <c r="G52" i="16"/>
  <c r="H52" i="16"/>
  <c r="H2" i="16"/>
  <c r="G2" i="16"/>
  <c r="N53" i="15"/>
  <c r="P53" i="17" s="1"/>
  <c r="M3" i="15"/>
  <c r="M4" i="15"/>
  <c r="M5" i="15"/>
  <c r="M6" i="15"/>
  <c r="M7" i="15"/>
  <c r="M8" i="15"/>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2" i="15"/>
  <c r="N3" i="15"/>
  <c r="P3" i="15" s="1"/>
  <c r="N4" i="15"/>
  <c r="P4" i="15" s="1"/>
  <c r="N5" i="15"/>
  <c r="P5" i="15" s="1"/>
  <c r="N6" i="15"/>
  <c r="P6" i="17" s="1"/>
  <c r="N7" i="15"/>
  <c r="O7" i="15" s="1"/>
  <c r="N8" i="15"/>
  <c r="O8" i="15" s="1"/>
  <c r="N9" i="15"/>
  <c r="P9" i="17" s="1"/>
  <c r="N10" i="15"/>
  <c r="O10" i="15" s="1"/>
  <c r="N11" i="15"/>
  <c r="P11" i="15" s="1"/>
  <c r="N12" i="15"/>
  <c r="P12" i="15" s="1"/>
  <c r="N13" i="15"/>
  <c r="P13" i="15" s="1"/>
  <c r="N14" i="15"/>
  <c r="P14" i="17" s="1"/>
  <c r="N15" i="15"/>
  <c r="O15" i="15" s="1"/>
  <c r="N16" i="15"/>
  <c r="O16" i="15" s="1"/>
  <c r="N17" i="15"/>
  <c r="P17" i="17" s="1"/>
  <c r="N18" i="15"/>
  <c r="O18" i="15" s="1"/>
  <c r="N19" i="15"/>
  <c r="P19" i="15" s="1"/>
  <c r="N20" i="15"/>
  <c r="P20" i="15" s="1"/>
  <c r="N21" i="15"/>
  <c r="P21" i="15" s="1"/>
  <c r="N22" i="15"/>
  <c r="P22" i="17" s="1"/>
  <c r="N23" i="15"/>
  <c r="O23" i="15" s="1"/>
  <c r="N24" i="15"/>
  <c r="O24" i="15" s="1"/>
  <c r="N25" i="15"/>
  <c r="O25" i="15" s="1"/>
  <c r="N26" i="15"/>
  <c r="O26" i="15" s="1"/>
  <c r="N27" i="15"/>
  <c r="P27" i="15" s="1"/>
  <c r="N28" i="15"/>
  <c r="P28" i="15" s="1"/>
  <c r="N29" i="15"/>
  <c r="P29" i="15" s="1"/>
  <c r="N30" i="15"/>
  <c r="P30" i="17" s="1"/>
  <c r="N31" i="15"/>
  <c r="O31" i="15" s="1"/>
  <c r="N32" i="15"/>
  <c r="P32" i="17" s="1"/>
  <c r="N33" i="15"/>
  <c r="I33" i="16" s="1"/>
  <c r="N34" i="15"/>
  <c r="O34" i="15" s="1"/>
  <c r="N35" i="15"/>
  <c r="P35" i="15" s="1"/>
  <c r="N36" i="15"/>
  <c r="P36" i="15" s="1"/>
  <c r="N37" i="15"/>
  <c r="P37" i="17" s="1"/>
  <c r="N38" i="15"/>
  <c r="P38" i="15" s="1"/>
  <c r="N39" i="15"/>
  <c r="O39" i="15" s="1"/>
  <c r="N40" i="15"/>
  <c r="O40" i="15" s="1"/>
  <c r="N41" i="15"/>
  <c r="O41" i="15" s="1"/>
  <c r="N42" i="15"/>
  <c r="O42" i="15" s="1"/>
  <c r="N43" i="15"/>
  <c r="P43" i="15" s="1"/>
  <c r="N44" i="15"/>
  <c r="P44" i="15" s="1"/>
  <c r="N45" i="15"/>
  <c r="P45" i="17" s="1"/>
  <c r="N46" i="15"/>
  <c r="P46" i="15" s="1"/>
  <c r="N47" i="15"/>
  <c r="O47" i="15" s="1"/>
  <c r="N48" i="15"/>
  <c r="O48" i="15" s="1"/>
  <c r="N49" i="15"/>
  <c r="O49" i="15" s="1"/>
  <c r="N50" i="15"/>
  <c r="P50" i="17" s="1"/>
  <c r="N51" i="15"/>
  <c r="P51" i="15" s="1"/>
  <c r="N52" i="15"/>
  <c r="P52" i="15" s="1"/>
  <c r="N2" i="15"/>
  <c r="P2" i="15" s="1"/>
  <c r="I46" i="16" l="1"/>
  <c r="I2" i="16"/>
  <c r="I38" i="16"/>
  <c r="I31" i="16"/>
  <c r="P47" i="15"/>
  <c r="I47" i="16"/>
  <c r="P2" i="17"/>
  <c r="P47" i="17"/>
  <c r="P42" i="17"/>
  <c r="P24" i="17"/>
  <c r="P11" i="17"/>
  <c r="O2" i="15"/>
  <c r="O46" i="15"/>
  <c r="O38" i="15"/>
  <c r="O30" i="15"/>
  <c r="O22" i="15"/>
  <c r="O14" i="15"/>
  <c r="O6" i="15"/>
  <c r="P50" i="15"/>
  <c r="P42" i="15"/>
  <c r="P34" i="15"/>
  <c r="P26" i="15"/>
  <c r="P18" i="15"/>
  <c r="P10" i="15"/>
  <c r="I50" i="16"/>
  <c r="I43" i="16"/>
  <c r="I39" i="16"/>
  <c r="I35" i="16"/>
  <c r="I32" i="16"/>
  <c r="I28" i="16"/>
  <c r="I24" i="16"/>
  <c r="I20" i="16"/>
  <c r="I16" i="16"/>
  <c r="I12" i="16"/>
  <c r="I8" i="16"/>
  <c r="I4" i="16"/>
  <c r="P52" i="17"/>
  <c r="P39" i="17"/>
  <c r="P34" i="17"/>
  <c r="P29" i="17"/>
  <c r="P21" i="17"/>
  <c r="P16" i="17"/>
  <c r="P8" i="17"/>
  <c r="P3" i="17"/>
  <c r="O53" i="15"/>
  <c r="O45" i="15"/>
  <c r="O37" i="15"/>
  <c r="O29" i="15"/>
  <c r="O21" i="15"/>
  <c r="O13" i="15"/>
  <c r="O5" i="15"/>
  <c r="P49" i="15"/>
  <c r="P41" i="15"/>
  <c r="P33" i="15"/>
  <c r="P25" i="15"/>
  <c r="P17" i="15"/>
  <c r="P9" i="15"/>
  <c r="P48" i="15"/>
  <c r="P40" i="15"/>
  <c r="P32" i="15"/>
  <c r="P24" i="15"/>
  <c r="P16" i="15"/>
  <c r="P8" i="15"/>
  <c r="P39" i="15"/>
  <c r="P23" i="15"/>
  <c r="P7" i="15"/>
  <c r="I52" i="16"/>
  <c r="I49" i="16"/>
  <c r="I45" i="16"/>
  <c r="P51" i="17"/>
  <c r="P46" i="17"/>
  <c r="P38" i="17"/>
  <c r="P33" i="17"/>
  <c r="P28" i="17"/>
  <c r="P20" i="17"/>
  <c r="P15" i="17"/>
  <c r="P7" i="17"/>
  <c r="O50" i="15"/>
  <c r="P30" i="15"/>
  <c r="P22" i="15"/>
  <c r="P14" i="15"/>
  <c r="P6" i="15"/>
  <c r="P23" i="17"/>
  <c r="P15" i="15"/>
  <c r="I41" i="16"/>
  <c r="I37" i="16"/>
  <c r="I30" i="16"/>
  <c r="I26" i="16"/>
  <c r="I22" i="16"/>
  <c r="I18" i="16"/>
  <c r="I14" i="16"/>
  <c r="I10" i="16"/>
  <c r="I6" i="16"/>
  <c r="I53" i="16"/>
  <c r="P48" i="17"/>
  <c r="P43" i="17"/>
  <c r="P25" i="17"/>
  <c r="P12" i="17"/>
  <c r="O33" i="15"/>
  <c r="O17" i="15"/>
  <c r="O9" i="15"/>
  <c r="P53" i="15"/>
  <c r="P45" i="15"/>
  <c r="P37" i="15"/>
  <c r="P31" i="15"/>
  <c r="I51" i="16"/>
  <c r="I48" i="16"/>
  <c r="I44" i="16"/>
  <c r="P40" i="17"/>
  <c r="P35" i="17"/>
  <c r="P4" i="17"/>
  <c r="O32" i="15"/>
  <c r="I40" i="16"/>
  <c r="I36" i="16"/>
  <c r="I29" i="16"/>
  <c r="I25" i="16"/>
  <c r="I21" i="16"/>
  <c r="I17" i="16"/>
  <c r="I13" i="16"/>
  <c r="I9" i="16"/>
  <c r="I5" i="16"/>
  <c r="P27" i="17"/>
  <c r="P19" i="17"/>
</calcChain>
</file>

<file path=xl/sharedStrings.xml><?xml version="1.0" encoding="utf-8"?>
<sst xmlns="http://schemas.openxmlformats.org/spreadsheetml/2006/main" count="488" uniqueCount="236">
  <si>
    <t>AK</t>
  </si>
  <si>
    <t>AK</t>
  </si>
  <si>
    <t>AK</t>
  </si>
  <si>
    <t>AL</t>
  </si>
  <si>
    <t>AL</t>
  </si>
  <si>
    <t>AL</t>
  </si>
  <si>
    <t>AR</t>
  </si>
  <si>
    <t>AR</t>
  </si>
  <si>
    <t>AR</t>
  </si>
  <si>
    <t>AZ</t>
  </si>
  <si>
    <t>AZ</t>
  </si>
  <si>
    <t>AZ</t>
  </si>
  <si>
    <t>CA</t>
  </si>
  <si>
    <t>CA</t>
  </si>
  <si>
    <t>CA</t>
  </si>
  <si>
    <t>CO</t>
  </si>
  <si>
    <t>CO</t>
  </si>
  <si>
    <t>CO</t>
  </si>
  <si>
    <t>CT</t>
  </si>
  <si>
    <t>CT</t>
  </si>
  <si>
    <t>CT</t>
  </si>
  <si>
    <t>DE</t>
  </si>
  <si>
    <t>DE</t>
  </si>
  <si>
    <t>DE</t>
  </si>
  <si>
    <t>FL</t>
  </si>
  <si>
    <t>FL</t>
  </si>
  <si>
    <t>FL</t>
  </si>
  <si>
    <t>GA</t>
  </si>
  <si>
    <t>GA</t>
  </si>
  <si>
    <t>GA</t>
  </si>
  <si>
    <t>HI</t>
  </si>
  <si>
    <t>HI</t>
  </si>
  <si>
    <t>HI</t>
  </si>
  <si>
    <t>IA</t>
  </si>
  <si>
    <t>IA</t>
  </si>
  <si>
    <t>IA</t>
  </si>
  <si>
    <t>ID</t>
  </si>
  <si>
    <t>ID</t>
  </si>
  <si>
    <t>ID</t>
  </si>
  <si>
    <t>IL</t>
  </si>
  <si>
    <t>IL</t>
  </si>
  <si>
    <t>IL</t>
  </si>
  <si>
    <t>IN</t>
  </si>
  <si>
    <t>IN</t>
  </si>
  <si>
    <t>IN</t>
  </si>
  <si>
    <t>KS</t>
  </si>
  <si>
    <t>KS</t>
  </si>
  <si>
    <t>KS</t>
  </si>
  <si>
    <t>KY</t>
  </si>
  <si>
    <t>KY</t>
  </si>
  <si>
    <t>KY</t>
  </si>
  <si>
    <t>LA</t>
  </si>
  <si>
    <t>LA</t>
  </si>
  <si>
    <t>LA</t>
  </si>
  <si>
    <t>MA</t>
  </si>
  <si>
    <t>MA</t>
  </si>
  <si>
    <t>MA</t>
  </si>
  <si>
    <t>MD</t>
  </si>
  <si>
    <t>MD</t>
  </si>
  <si>
    <t>MD</t>
  </si>
  <si>
    <t>ME</t>
  </si>
  <si>
    <t>ME</t>
  </si>
  <si>
    <t>ME</t>
  </si>
  <si>
    <t>MI</t>
  </si>
  <si>
    <t>MI</t>
  </si>
  <si>
    <t>MI</t>
  </si>
  <si>
    <t>MN</t>
  </si>
  <si>
    <t>MN</t>
  </si>
  <si>
    <t>MN</t>
  </si>
  <si>
    <t>MO</t>
  </si>
  <si>
    <t>MO</t>
  </si>
  <si>
    <t>MO</t>
  </si>
  <si>
    <t>MS</t>
  </si>
  <si>
    <t>MS</t>
  </si>
  <si>
    <t>MS</t>
  </si>
  <si>
    <t>MT</t>
  </si>
  <si>
    <t>MT</t>
  </si>
  <si>
    <t>MT</t>
  </si>
  <si>
    <t>NC</t>
  </si>
  <si>
    <t>NC</t>
  </si>
  <si>
    <t>NC</t>
  </si>
  <si>
    <t>ND</t>
  </si>
  <si>
    <t>ND</t>
  </si>
  <si>
    <t>ND</t>
  </si>
  <si>
    <t>NE</t>
  </si>
  <si>
    <t>NE</t>
  </si>
  <si>
    <t>NE</t>
  </si>
  <si>
    <t>NH</t>
  </si>
  <si>
    <t>NH</t>
  </si>
  <si>
    <t>NH</t>
  </si>
  <si>
    <t>NJ</t>
  </si>
  <si>
    <t>NJ</t>
  </si>
  <si>
    <t>NJ</t>
  </si>
  <si>
    <t>NM</t>
  </si>
  <si>
    <t>NM</t>
  </si>
  <si>
    <t>NM</t>
  </si>
  <si>
    <t>NV</t>
  </si>
  <si>
    <t>NV</t>
  </si>
  <si>
    <t>NV</t>
  </si>
  <si>
    <t>NY</t>
  </si>
  <si>
    <t>NY</t>
  </si>
  <si>
    <t>NY</t>
  </si>
  <si>
    <t>OH</t>
  </si>
  <si>
    <t>OH</t>
  </si>
  <si>
    <t>OH</t>
  </si>
  <si>
    <t>OK</t>
  </si>
  <si>
    <t>OK</t>
  </si>
  <si>
    <t>OK</t>
  </si>
  <si>
    <t>OR</t>
  </si>
  <si>
    <t>OR</t>
  </si>
  <si>
    <t>OR</t>
  </si>
  <si>
    <t>PA</t>
  </si>
  <si>
    <t>PA</t>
  </si>
  <si>
    <t>PA</t>
  </si>
  <si>
    <t>PR</t>
  </si>
  <si>
    <t>PR</t>
  </si>
  <si>
    <t>PR</t>
  </si>
  <si>
    <t>RI</t>
  </si>
  <si>
    <t>RI</t>
  </si>
  <si>
    <t>RI</t>
  </si>
  <si>
    <t>SC</t>
  </si>
  <si>
    <t>SC</t>
  </si>
  <si>
    <t>SC</t>
  </si>
  <si>
    <t>SD</t>
  </si>
  <si>
    <t>SD</t>
  </si>
  <si>
    <t>SD</t>
  </si>
  <si>
    <t>TN</t>
  </si>
  <si>
    <t>TN</t>
  </si>
  <si>
    <t>TN</t>
  </si>
  <si>
    <t>TX</t>
  </si>
  <si>
    <t>TX</t>
  </si>
  <si>
    <t>TX</t>
  </si>
  <si>
    <t>UT</t>
  </si>
  <si>
    <t>UT</t>
  </si>
  <si>
    <t>UT</t>
  </si>
  <si>
    <t>VA</t>
  </si>
  <si>
    <t>VA</t>
  </si>
  <si>
    <t>VA</t>
  </si>
  <si>
    <t>VT</t>
  </si>
  <si>
    <t>VT</t>
  </si>
  <si>
    <t>VT</t>
  </si>
  <si>
    <t>WA</t>
  </si>
  <si>
    <t>WA</t>
  </si>
  <si>
    <t>WA</t>
  </si>
  <si>
    <t>WI</t>
  </si>
  <si>
    <t>WI</t>
  </si>
  <si>
    <t>WI</t>
  </si>
  <si>
    <t>WV</t>
  </si>
  <si>
    <t>WV</t>
  </si>
  <si>
    <t>WV</t>
  </si>
  <si>
    <t>WY</t>
  </si>
  <si>
    <t>WY</t>
  </si>
  <si>
    <t>WY</t>
  </si>
  <si>
    <t>State</t>
  </si>
  <si>
    <t>Year</t>
  </si>
  <si>
    <t>Organizations</t>
  </si>
  <si>
    <t>Intake_RelinquishedFeline</t>
  </si>
  <si>
    <t>Intake_StrayFeline</t>
  </si>
  <si>
    <t>Intake_TransferredInFeline</t>
  </si>
  <si>
    <t>Intake_OwnerEuthanasiaFeline</t>
  </si>
  <si>
    <t>Outcome _ AdoptionFeline</t>
  </si>
  <si>
    <t>Outcome_ReturnedToOwnerFeline</t>
  </si>
  <si>
    <t>Outcome_ReturnedToFieldFeline</t>
  </si>
  <si>
    <t>Outcome_TransferredOutFeline</t>
  </si>
  <si>
    <t>Outcome_OtherLiveFeline</t>
  </si>
  <si>
    <t>Outcome_DiedInCareFeline</t>
  </si>
  <si>
    <t>Outcome_LostInCareFeline</t>
  </si>
  <si>
    <t>Outcome_OwnerEuthanasiaFeline</t>
  </si>
  <si>
    <t>Outcome_ShelterEuthanasiaFeline</t>
  </si>
  <si>
    <t>Intake_RelinquishedCanine</t>
  </si>
  <si>
    <t>Intake_StrayCanine</t>
  </si>
  <si>
    <t>Intake_TransferredInCanine</t>
  </si>
  <si>
    <t>Intake_OwnerEuthanasiaCanine</t>
  </si>
  <si>
    <t>Intakes_OtherCanine</t>
  </si>
  <si>
    <t>Outcome_AdoptionCanine</t>
  </si>
  <si>
    <t>Outcome_ReturnedToOwnerCanine</t>
  </si>
  <si>
    <t>Outcome_ReturnedToFieldCanine</t>
  </si>
  <si>
    <t>Outcome_TransferredOutCanine</t>
  </si>
  <si>
    <t>Outcome_OtherLiveCanine</t>
  </si>
  <si>
    <t>Outcome_DiedInCareCanine</t>
  </si>
  <si>
    <t>Outcome_LostInCareCanine</t>
  </si>
  <si>
    <t>Outcome_OwnerEuthanasiaCanine</t>
  </si>
  <si>
    <t>Outcome _ShelterEuthanasiaCanine</t>
  </si>
  <si>
    <t>Intakes_OtherFeline</t>
  </si>
  <si>
    <t>Grand Total</t>
  </si>
  <si>
    <t>Row Labels</t>
  </si>
  <si>
    <t>Total Euthanizations (2021 - 2023)</t>
  </si>
  <si>
    <t>Total</t>
  </si>
  <si>
    <t>Sum of Intake_RelinquishedFeline</t>
  </si>
  <si>
    <t>Sum of Intake_StrayFeline</t>
  </si>
  <si>
    <t>Sum of Intake_TransferredInFeline</t>
  </si>
  <si>
    <t>Sum of Intake_OwnerEuthanasiaFeline</t>
  </si>
  <si>
    <t>Sum of Intakes_OtherFeline</t>
  </si>
  <si>
    <t>Sum of Intake_RelinquishedCanine</t>
  </si>
  <si>
    <t>Sum of Intake_StrayCanine</t>
  </si>
  <si>
    <t>Sum of Intake_TransferredInCanine</t>
  </si>
  <si>
    <t>Sum of Intake_OwnerEuthanasiaCanine</t>
  </si>
  <si>
    <t>Sum of Intakes_OtherCanine</t>
  </si>
  <si>
    <t>Total Intakes (2021 - 2023)</t>
  </si>
  <si>
    <t>Sum of Outcome_OwnerEuthanasiaFeline</t>
  </si>
  <si>
    <t>Sum of Outcome_ShelterEuthanasiaFeline</t>
  </si>
  <si>
    <t>Sum of Outcome_OwnerEuthanasiaCanine</t>
  </si>
  <si>
    <t>Sum of Outcome _ShelterEuthanasiaCanine</t>
  </si>
  <si>
    <t>Euthanization % from Intakes (2021 - 2023)</t>
  </si>
  <si>
    <t>Sum of Outcome _ AdoptionFeline</t>
  </si>
  <si>
    <t>Sum of Outcome_ReturnedToOwnerFeline</t>
  </si>
  <si>
    <t>Sum of Outcome_ReturnedToFieldFeline</t>
  </si>
  <si>
    <t>Sum of Outcome_TransferredOutFeline</t>
  </si>
  <si>
    <t>Sum of Outcome_OtherLiveFeline</t>
  </si>
  <si>
    <t>Sum of Outcome_AdoptionCanine</t>
  </si>
  <si>
    <t>Sum of Outcome_ReturnedToOwnerCanine</t>
  </si>
  <si>
    <t>Sum of Outcome_ReturnedToFieldCanine</t>
  </si>
  <si>
    <t>Sum of Outcome_TransferredOutCanine</t>
  </si>
  <si>
    <t>Sum of Outcome_OtherLiveCanine</t>
  </si>
  <si>
    <t>Total Live Outcomes (2021 - 2023)</t>
  </si>
  <si>
    <t>% Adoption from Live Outcomes (2021 - 2023)</t>
  </si>
  <si>
    <t>% Adoption from Total Intakes (2021 - 2023)</t>
  </si>
  <si>
    <t>Euthanization %</t>
  </si>
  <si>
    <t>Average</t>
  </si>
  <si>
    <t>Total Stray % from Intakes (2021 - 2023)</t>
  </si>
  <si>
    <t>Total Relinquished % from Intakes (2021 - 2023)</t>
  </si>
  <si>
    <t>Stray % from Intakes</t>
  </si>
  <si>
    <t>Relinquished % from Intakes</t>
  </si>
  <si>
    <t>Average of % Adoption from Total Intakes (2021 - 2023)</t>
  </si>
  <si>
    <t>Top 10 Adoption States</t>
  </si>
  <si>
    <t>10 Highest Euthanization States</t>
  </si>
  <si>
    <t>Adoption % 
10 Highest Euthanization States</t>
  </si>
  <si>
    <t>Adoption % 
10 Highest Adoption States</t>
  </si>
  <si>
    <t>Shelter Euthanasia Feline</t>
  </si>
  <si>
    <t>Owner Euthanasia Feline</t>
  </si>
  <si>
    <t>Owner Euthanasia Canine</t>
  </si>
  <si>
    <t>Shelter Euthanasia Canine</t>
  </si>
  <si>
    <t>Adoption Canine</t>
  </si>
  <si>
    <t>Adoption Feline</t>
  </si>
  <si>
    <t>Euthanasia &amp; Adoptions</t>
  </si>
  <si>
    <t>Canine &amp; Feline Intakes/Outcomes Report for The United States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</si>
</sst>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Calibri"/>
    </font>
    <font>
      <sz val="9"/>
      <color rgb="FF000000"/>
      <name val="Arial"/>
      <family val="2"/>
    </font>
    <font>
      <sz val="11"/>
      <name val="Calibri"/>
      <family val="2"/>
    </font>
    <font>
      <b/>
      <sz val="11"/>
      <name val="Calibri"/>
      <family val="2"/>
    </font>
    <font>
      <b/>
      <sz val="12"/>
      <name val="Calibri"/>
      <family val="2"/>
    </font>
    <font>
      <b/>
      <sz val="18"/>
      <name val="Calibri"/>
      <family val="2"/>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1"/>
        <bgColor indexed="64"/>
      </patternFill>
    </fill>
  </fills>
  <borders count="5">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28">
    <xf numFmtId="0" fontId="0" fillId="0" borderId="0" xfId="0"/>
    <xf numFmtId="0" fontId="1" fillId="0" borderId="1" xfId="0" applyFont="1" applyBorder="1" applyAlignment="1">
      <alignment horizontal="left" vertical="top"/>
    </xf>
    <xf numFmtId="0" fontId="1" fillId="0" borderId="2" xfId="0" applyFont="1" applyBorder="1" applyAlignment="1">
      <alignment horizontal="center"/>
    </xf>
    <xf numFmtId="0" fontId="1" fillId="0" borderId="3" xfId="0" applyFont="1" applyBorder="1" applyAlignment="1">
      <alignment horizontal="left"/>
    </xf>
    <xf numFmtId="0" fontId="1" fillId="0" borderId="4" xfId="0" applyFont="1" applyBorder="1" applyAlignment="1">
      <alignment vertical="center"/>
    </xf>
    <xf numFmtId="0" fontId="0" fillId="0" borderId="0" xfId="0" pivotButton="1"/>
    <xf numFmtId="0" fontId="0" fillId="0" borderId="0" xfId="0" applyAlignment="1">
      <alignment horizontal="left"/>
    </xf>
    <xf numFmtId="0" fontId="0" fillId="0" borderId="0" xfId="0" applyAlignment="1">
      <alignment horizontal="center" vertical="center"/>
    </xf>
    <xf numFmtId="10" fontId="0" fillId="0" borderId="0" xfId="0" applyNumberFormat="1" applyAlignment="1">
      <alignment horizontal="center" vertical="center"/>
    </xf>
    <xf numFmtId="10" fontId="0" fillId="0" borderId="0" xfId="0" applyNumberFormat="1"/>
    <xf numFmtId="0" fontId="2" fillId="0" borderId="0" xfId="0" applyFont="1"/>
    <xf numFmtId="0" fontId="0" fillId="0" borderId="0" xfId="0" applyAlignment="1">
      <alignment horizontal="right" vertical="center"/>
    </xf>
    <xf numFmtId="0" fontId="0" fillId="2" borderId="0" xfId="0" applyFill="1"/>
    <xf numFmtId="0" fontId="3" fillId="0" borderId="0" xfId="0" applyFont="1" applyAlignment="1">
      <alignment horizontal="center" vertical="center"/>
    </xf>
    <xf numFmtId="10" fontId="3" fillId="0" borderId="0" xfId="0" applyNumberFormat="1" applyFont="1" applyAlignment="1">
      <alignment horizontal="center" vertical="center"/>
    </xf>
    <xf numFmtId="0" fontId="0" fillId="3" borderId="4" xfId="0" applyFill="1" applyBorder="1"/>
    <xf numFmtId="0" fontId="0" fillId="0" borderId="4" xfId="0" applyBorder="1" applyAlignment="1">
      <alignment horizontal="left"/>
    </xf>
    <xf numFmtId="0" fontId="0" fillId="0" borderId="4" xfId="0" applyBorder="1"/>
    <xf numFmtId="0" fontId="0" fillId="3" borderId="0" xfId="0" applyFill="1"/>
    <xf numFmtId="0" fontId="0" fillId="3" borderId="0" xfId="0" applyFill="1" applyAlignment="1">
      <alignment horizontal="left"/>
    </xf>
    <xf numFmtId="0" fontId="2" fillId="3" borderId="4" xfId="0" applyFont="1" applyFill="1" applyBorder="1"/>
    <xf numFmtId="0" fontId="5" fillId="0" borderId="4" xfId="0" applyFont="1" applyBorder="1"/>
    <xf numFmtId="0" fontId="0" fillId="4" borderId="0" xfId="0" applyFill="1"/>
    <xf numFmtId="0" fontId="4" fillId="3" borderId="4" xfId="0" applyFont="1" applyFill="1" applyBorder="1" applyAlignment="1">
      <alignment horizontal="center"/>
    </xf>
    <xf numFmtId="0" fontId="5" fillId="0" borderId="4"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cellXfs>
  <cellStyles count="1">
    <cellStyle name="Normal" xfId="0" builtinId="0"/>
  </cellStyles>
  <dxfs count="15">
    <dxf>
      <numFmt numFmtId="14" formatCode="0.00%"/>
    </dxf>
    <dxf>
      <numFmt numFmtId="14" formatCode="0.00%"/>
    </dxf>
    <dxf>
      <numFmt numFmtId="14" formatCode="0.00%"/>
    </dxf>
    <dxf>
      <numFmt numFmtId="14" formatCode="0.00%"/>
    </dxf>
    <dxf>
      <numFmt numFmtId="14" formatCode="0.00%"/>
    </dxf>
    <dxf>
      <border>
        <left/>
        <right/>
        <top/>
        <bottom/>
        <vertical/>
      </border>
    </dxf>
    <dxf>
      <border>
        <left/>
        <right/>
        <top/>
        <bottom/>
        <vertical/>
      </border>
    </dxf>
    <dxf>
      <fill>
        <patternFill patternType="solid">
          <bgColor theme="0"/>
        </patternFill>
      </fill>
    </dxf>
    <dxf>
      <fill>
        <patternFill patternType="solid">
          <bgColor theme="0"/>
        </patternFill>
      </fill>
    </dxf>
    <dxf>
      <fill>
        <patternFill>
          <bgColor auto="1"/>
        </patternFill>
      </fill>
    </dxf>
    <dxf>
      <fill>
        <patternFill>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[Canine and Feline Intakes-Outcomes Report - US 2021 to 2023.xlsx]Euthanizations!PivotTable4</c:name>
    <c:fmtId val="7"/>
  </c:pivotSource>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400">
                <a:solidFill>
                  <a:sysClr val="windowText" lastClr="000000"/>
                </a:solidFill>
              </a:rPr>
              <a:t>Euthanization</a:t>
            </a:r>
            <a:r>
              <a:rPr lang="en-US" sz="1400" baseline="0">
                <a:solidFill>
                  <a:sysClr val="windowText" lastClr="000000"/>
                </a:solidFill>
              </a:rPr>
              <a:t> % from Total Intakes</a:t>
            </a:r>
          </a:p>
          <a:p>
            <a:pPr>
              <a:defRPr>
                <a:solidFill>
                  <a:sysClr val="windowText" lastClr="000000"/>
                </a:solidFill>
              </a:defRPr>
            </a:pPr>
            <a:r>
              <a:rPr lang="en-US" sz="1400" baseline="0">
                <a:solidFill>
                  <a:sysClr val="windowText" lastClr="000000"/>
                </a:solidFill>
              </a:rPr>
              <a:t>10 Highest States</a:t>
            </a:r>
            <a:endParaRPr lang="en-US" sz="1400">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Euthanizations!$K$1</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Euthanizations!$J$2:$J$12</c:f>
              <c:strCache>
                <c:ptCount val="10"/>
                <c:pt idx="0">
                  <c:v>NV</c:v>
                </c:pt>
                <c:pt idx="1">
                  <c:v>NM</c:v>
                </c:pt>
                <c:pt idx="2">
                  <c:v>NE</c:v>
                </c:pt>
                <c:pt idx="3">
                  <c:v>NC</c:v>
                </c:pt>
                <c:pt idx="4">
                  <c:v>MD</c:v>
                </c:pt>
                <c:pt idx="5">
                  <c:v>LA</c:v>
                </c:pt>
                <c:pt idx="6">
                  <c:v>HI</c:v>
                </c:pt>
                <c:pt idx="7">
                  <c:v>CA</c:v>
                </c:pt>
                <c:pt idx="8">
                  <c:v>AL</c:v>
                </c:pt>
                <c:pt idx="9">
                  <c:v>AK</c:v>
                </c:pt>
              </c:strCache>
            </c:strRef>
          </c:cat>
          <c:val>
            <c:numRef>
              <c:f>Euthanizations!$K$2:$K$12</c:f>
              <c:numCache>
                <c:formatCode>0.00%</c:formatCode>
                <c:ptCount val="10"/>
                <c:pt idx="0">
                  <c:v>0.13872299567930868</c:v>
                </c:pt>
                <c:pt idx="1">
                  <c:v>0.2112065090353322</c:v>
                </c:pt>
                <c:pt idx="2">
                  <c:v>0.16379823869399321</c:v>
                </c:pt>
                <c:pt idx="3">
                  <c:v>0.14668640447481379</c:v>
                </c:pt>
                <c:pt idx="4">
                  <c:v>0.14062961273181074</c:v>
                </c:pt>
                <c:pt idx="5">
                  <c:v>0.12759992117379387</c:v>
                </c:pt>
                <c:pt idx="6">
                  <c:v>0.19456804299634786</c:v>
                </c:pt>
                <c:pt idx="7">
                  <c:v>0.14516605717158523</c:v>
                </c:pt>
                <c:pt idx="8">
                  <c:v>0.22847291534343525</c:v>
                </c:pt>
                <c:pt idx="9">
                  <c:v>0.12472703917790623</c:v>
                </c:pt>
              </c:numCache>
            </c:numRef>
          </c:val>
          <c:extLst>
            <c:ext xmlns:c16="http://schemas.microsoft.com/office/drawing/2014/chart" uri="{C3380CC4-5D6E-409C-BE32-E72D297353CC}">
              <c16:uniqueId val="{00000000-D23A-4AA7-B800-AC492AEB5431}"/>
            </c:ext>
          </c:extLst>
        </c:ser>
        <c:dLbls>
          <c:showLegendKey val="0"/>
          <c:showVal val="1"/>
          <c:showCatName val="0"/>
          <c:showSerName val="0"/>
          <c:showPercent val="0"/>
          <c:showBubbleSize val="0"/>
        </c:dLbls>
        <c:gapWidth val="150"/>
        <c:axId val="1166214592"/>
        <c:axId val="1166213632"/>
      </c:barChart>
      <c:catAx>
        <c:axId val="1166214592"/>
        <c:scaling>
          <c:orientation val="minMax"/>
        </c:scaling>
        <c:delete val="0"/>
        <c:axPos val="l"/>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66213632"/>
        <c:crosses val="autoZero"/>
        <c:auto val="1"/>
        <c:lblAlgn val="ctr"/>
        <c:lblOffset val="100"/>
        <c:noMultiLvlLbl val="0"/>
      </c:catAx>
      <c:valAx>
        <c:axId val="1166213632"/>
        <c:scaling>
          <c:orientation val="minMax"/>
        </c:scaling>
        <c:delete val="0"/>
        <c:axPos val="b"/>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6621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[Canine and Feline Intakes-Outcomes Report - US 2021 to 2023.xlsx]Intakes!PivotTable5</c:name>
    <c:fmtId val="7"/>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b="1">
                <a:solidFill>
                  <a:sysClr val="windowText" lastClr="000000"/>
                </a:solidFill>
              </a:rPr>
              <a:t>Primary</a:t>
            </a:r>
            <a:r>
              <a:rPr lang="en-US" sz="1400" b="1" baseline="0">
                <a:solidFill>
                  <a:sysClr val="windowText" lastClr="000000"/>
                </a:solidFill>
              </a:rPr>
              <a:t> Intake Cause %</a:t>
            </a:r>
          </a:p>
          <a:p>
            <a:pPr>
              <a:defRPr>
                <a:solidFill>
                  <a:sysClr val="windowText" lastClr="000000"/>
                </a:solidFill>
              </a:defRPr>
            </a:pPr>
            <a:r>
              <a:rPr lang="en-US" b="1">
                <a:solidFill>
                  <a:sysClr val="windowText" lastClr="000000"/>
                </a:solidFill>
              </a:rPr>
              <a:t>10 HIghest Euthanization States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Intakes!$R$1</c:f>
              <c:strCache>
                <c:ptCount val="1"/>
                <c:pt idx="0">
                  <c:v>Stray % from Intakes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Intakes!$Q$2:$Q$12</c:f>
              <c:strCache>
                <c:ptCount val="10"/>
                <c:pt idx="0">
                  <c:v>AK</c:v>
                </c:pt>
                <c:pt idx="1">
                  <c:v>AL</c:v>
                </c:pt>
                <c:pt idx="2">
                  <c:v>CA</c:v>
                </c:pt>
                <c:pt idx="3">
                  <c:v>HI</c:v>
                </c:pt>
                <c:pt idx="4">
                  <c:v>LA</c:v>
                </c:pt>
                <c:pt idx="5">
                  <c:v>MD</c:v>
                </c:pt>
                <c:pt idx="6">
                  <c:v>NC</c:v>
                </c:pt>
                <c:pt idx="7">
                  <c:v>NE</c:v>
                </c:pt>
                <c:pt idx="8">
                  <c:v>NM</c:v>
                </c:pt>
                <c:pt idx="9">
                  <c:v>NV</c:v>
                </c:pt>
              </c:strCache>
            </c:strRef>
          </c:cat>
          <c:val>
            <c:numRef>
              <c:f>Intakes!$R$2:$R$12</c:f>
              <c:numCache>
                <c:formatCode>0.00%</c:formatCode>
                <c:ptCount val="10"/>
                <c:pt idx="0">
                  <c:v>0.58079640333975591</c:v>
                </c:pt>
                <c:pt idx="1">
                  <c:v>0.57236185464113964</c:v>
                </c:pt>
                <c:pt idx="2">
                  <c:v>0.64720279095107525</c:v>
                </c:pt>
                <c:pt idx="3">
                  <c:v>0.66258392740379246</c:v>
                </c:pt>
                <c:pt idx="4">
                  <c:v>0.66102044106845337</c:v>
                </c:pt>
                <c:pt idx="5">
                  <c:v>0.48909046992834332</c:v>
                </c:pt>
                <c:pt idx="6">
                  <c:v>0.4563480274143813</c:v>
                </c:pt>
                <c:pt idx="7">
                  <c:v>0.59489961843736416</c:v>
                </c:pt>
                <c:pt idx="8">
                  <c:v>0.68750561898768314</c:v>
                </c:pt>
                <c:pt idx="9">
                  <c:v>0.65319251080172824</c:v>
                </c:pt>
              </c:numCache>
            </c:numRef>
          </c:val>
          <c:extLst>
            <c:ext xmlns:c16="http://schemas.microsoft.com/office/drawing/2014/chart" uri="{C3380CC4-5D6E-409C-BE32-E72D297353CC}">
              <c16:uniqueId val="{00000000-850F-4F30-8323-0DFB6291EF69}"/>
            </c:ext>
          </c:extLst>
        </c:ser>
        <c:ser>
          <c:idx val="1"/>
          <c:order val="1"/>
          <c:tx>
            <c:strRef>
              <c:f>Intakes!$S$1</c:f>
              <c:strCache>
                <c:ptCount val="1"/>
                <c:pt idx="0">
                  <c:v>Relinquished % from Intakes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Intakes!$Q$2:$Q$12</c:f>
              <c:strCache>
                <c:ptCount val="10"/>
                <c:pt idx="0">
                  <c:v>AK</c:v>
                </c:pt>
                <c:pt idx="1">
                  <c:v>AL</c:v>
                </c:pt>
                <c:pt idx="2">
                  <c:v>CA</c:v>
                </c:pt>
                <c:pt idx="3">
                  <c:v>HI</c:v>
                </c:pt>
                <c:pt idx="4">
                  <c:v>LA</c:v>
                </c:pt>
                <c:pt idx="5">
                  <c:v>MD</c:v>
                </c:pt>
                <c:pt idx="6">
                  <c:v>NC</c:v>
                </c:pt>
                <c:pt idx="7">
                  <c:v>NE</c:v>
                </c:pt>
                <c:pt idx="8">
                  <c:v>NM</c:v>
                </c:pt>
                <c:pt idx="9">
                  <c:v>NV</c:v>
                </c:pt>
              </c:strCache>
            </c:strRef>
          </c:cat>
          <c:val>
            <c:numRef>
              <c:f>Intakes!$S$2:$S$12</c:f>
              <c:numCache>
                <c:formatCode>0.00%</c:formatCode>
                <c:ptCount val="10"/>
                <c:pt idx="0">
                  <c:v>0.31920359666024406</c:v>
                </c:pt>
                <c:pt idx="1">
                  <c:v>0.23266188791095788</c:v>
                </c:pt>
                <c:pt idx="2">
                  <c:v>0.18095956297256904</c:v>
                </c:pt>
                <c:pt idx="3">
                  <c:v>0.25174234087683206</c:v>
                </c:pt>
                <c:pt idx="4">
                  <c:v>0.20193840806893709</c:v>
                </c:pt>
                <c:pt idx="5">
                  <c:v>0.31664474920157804</c:v>
                </c:pt>
                <c:pt idx="6">
                  <c:v>0.26941595893989528</c:v>
                </c:pt>
                <c:pt idx="7">
                  <c:v>0.30035580313299953</c:v>
                </c:pt>
                <c:pt idx="8">
                  <c:v>0.23773936887530342</c:v>
                </c:pt>
                <c:pt idx="9">
                  <c:v>0.14503120499279884</c:v>
                </c:pt>
              </c:numCache>
            </c:numRef>
          </c:val>
          <c:extLst>
            <c:ext xmlns:c16="http://schemas.microsoft.com/office/drawing/2014/chart" uri="{C3380CC4-5D6E-409C-BE32-E72D297353CC}">
              <c16:uniqueId val="{00000001-850F-4F30-8323-0DFB6291EF69}"/>
            </c:ext>
          </c:extLst>
        </c:ser>
        <c:dLbls>
          <c:dLblPos val="outEnd"/>
          <c:showLegendKey val="0"/>
          <c:showVal val="1"/>
          <c:showCatName val="0"/>
          <c:showSerName val="0"/>
          <c:showPercent val="0"/>
          <c:showBubbleSize val="0"/>
        </c:dLbls>
        <c:gapWidth val="219"/>
        <c:overlap val="-27"/>
        <c:axId val="1265658368"/>
        <c:axId val="1265659328"/>
      </c:barChart>
      <c:catAx>
        <c:axId val="126565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5659328"/>
        <c:crosses val="autoZero"/>
        <c:auto val="1"/>
        <c:lblAlgn val="ctr"/>
        <c:lblOffset val="100"/>
        <c:noMultiLvlLbl val="0"/>
      </c:catAx>
      <c:valAx>
        <c:axId val="12656593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5658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Adoption % from Total Intakes - State Comparison</a:t>
            </a:r>
          </a:p>
        </c:rich>
      </c:tx>
      <c:layout>
        <c:manualLayout>
          <c:xMode val="edge"/>
          <c:yMode val="edge"/>
          <c:x val="0.30131233595800527"/>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10 Highest Euthanization States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DE/AK</c:v>
              </c:pt>
              <c:pt idx="1">
                <c:v> MA/AL</c:v>
              </c:pt>
              <c:pt idx="2">
                <c:v> ME/CA</c:v>
              </c:pt>
              <c:pt idx="3">
                <c:v> MN/HI</c:v>
              </c:pt>
              <c:pt idx="4">
                <c:v> MO/LA</c:v>
              </c:pt>
              <c:pt idx="5">
                <c:v> ND/MD</c:v>
              </c:pt>
              <c:pt idx="6">
                <c:v> NH/NC</c:v>
              </c:pt>
              <c:pt idx="7">
                <c:v> NY/NE</c:v>
              </c:pt>
              <c:pt idx="8">
                <c:v> OH/NM</c:v>
              </c:pt>
              <c:pt idx="9">
                <c:v> VT/NV</c:v>
              </c:pt>
            </c:strLit>
          </c:cat>
          <c:val>
            <c:numRef>
              <c:f>'Live Outcomes'!$U$4:$U$13</c:f>
              <c:numCache>
                <c:formatCode>0.00%</c:formatCode>
                <c:ptCount val="10"/>
                <c:pt idx="0">
                  <c:v>0.6027617212588311</c:v>
                </c:pt>
                <c:pt idx="1">
                  <c:v>0.47371684360160904</c:v>
                </c:pt>
                <c:pt idx="2">
                  <c:v>0.55485823849085025</c:v>
                </c:pt>
                <c:pt idx="3">
                  <c:v>0.49169896177216399</c:v>
                </c:pt>
                <c:pt idx="4">
                  <c:v>0.39104964259481539</c:v>
                </c:pt>
                <c:pt idx="5">
                  <c:v>0.56686616032849357</c:v>
                </c:pt>
                <c:pt idx="6">
                  <c:v>0.59731285791851496</c:v>
                </c:pt>
                <c:pt idx="7">
                  <c:v>0.61446074090770053</c:v>
                </c:pt>
                <c:pt idx="8">
                  <c:v>0.3683920704845815</c:v>
                </c:pt>
                <c:pt idx="9">
                  <c:v>0.42045127220355255</c:v>
                </c:pt>
              </c:numCache>
            </c:numRef>
          </c:val>
          <c:smooth val="0"/>
          <c:extLst>
            <c:ext xmlns:c16="http://schemas.microsoft.com/office/drawing/2014/chart" uri="{C3380CC4-5D6E-409C-BE32-E72D297353CC}">
              <c16:uniqueId val="{00000000-4C06-44EB-B661-2B66CC2189D9}"/>
            </c:ext>
          </c:extLst>
        </c:ser>
        <c:ser>
          <c:idx val="1"/>
          <c:order val="1"/>
          <c:tx>
            <c:v>Top 10 Adoption States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DE/AK</c:v>
              </c:pt>
              <c:pt idx="1">
                <c:v> MA/AL</c:v>
              </c:pt>
              <c:pt idx="2">
                <c:v> ME/CA</c:v>
              </c:pt>
              <c:pt idx="3">
                <c:v> MN/HI</c:v>
              </c:pt>
              <c:pt idx="4">
                <c:v> MO/LA</c:v>
              </c:pt>
              <c:pt idx="5">
                <c:v> ND/MD</c:v>
              </c:pt>
              <c:pt idx="6">
                <c:v> NH/NC</c:v>
              </c:pt>
              <c:pt idx="7">
                <c:v> NY/NE</c:v>
              </c:pt>
              <c:pt idx="8">
                <c:v> OH/NM</c:v>
              </c:pt>
              <c:pt idx="9">
                <c:v> VT/NV</c:v>
              </c:pt>
            </c:strLit>
          </c:cat>
          <c:val>
            <c:numRef>
              <c:f>'Live Outcomes'!$W$4:$W$13</c:f>
              <c:numCache>
                <c:formatCode>0.00%</c:formatCode>
                <c:ptCount val="10"/>
                <c:pt idx="0">
                  <c:v>0.89339999999999997</c:v>
                </c:pt>
                <c:pt idx="1">
                  <c:v>0.83361671491812572</c:v>
                </c:pt>
                <c:pt idx="2">
                  <c:v>0.8437125979691904</c:v>
                </c:pt>
                <c:pt idx="3">
                  <c:v>0.75060206981840272</c:v>
                </c:pt>
                <c:pt idx="4">
                  <c:v>0.78455220698785988</c:v>
                </c:pt>
                <c:pt idx="5">
                  <c:v>0.76516843476642471</c:v>
                </c:pt>
                <c:pt idx="6">
                  <c:v>0.81173784190837095</c:v>
                </c:pt>
                <c:pt idx="7">
                  <c:v>0.78955476183984519</c:v>
                </c:pt>
                <c:pt idx="8">
                  <c:v>0.8239715298579241</c:v>
                </c:pt>
                <c:pt idx="9">
                  <c:v>0.86050156739811912</c:v>
                </c:pt>
              </c:numCache>
            </c:numRef>
          </c:val>
          <c:smooth val="0"/>
          <c:extLst>
            <c:ext xmlns:c16="http://schemas.microsoft.com/office/drawing/2014/chart" uri="{C3380CC4-5D6E-409C-BE32-E72D297353CC}">
              <c16:uniqueId val="{00000001-4C06-44EB-B661-2B66CC2189D9}"/>
            </c:ext>
          </c:extLst>
        </c:ser>
        <c:dLbls>
          <c:dLblPos val="t"/>
          <c:showLegendKey val="0"/>
          <c:showVal val="1"/>
          <c:showCatName val="0"/>
          <c:showSerName val="0"/>
          <c:showPercent val="0"/>
          <c:showBubbleSize val="0"/>
        </c:dLbls>
        <c:marker val="1"/>
        <c:smooth val="0"/>
        <c:axId val="370719759"/>
        <c:axId val="370720719"/>
      </c:lineChart>
      <c:catAx>
        <c:axId val="370719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720719"/>
        <c:crosses val="autoZero"/>
        <c:auto val="1"/>
        <c:lblAlgn val="ctr"/>
        <c:lblOffset val="100"/>
        <c:noMultiLvlLbl val="0"/>
      </c:catAx>
      <c:valAx>
        <c:axId val="37072071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719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[Canine and Feline Intakes-Outcomes Report - US 2021 to 2023.xlsx]Intakes!PivotTable5</c:name>
    <c:fmtId val="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b="1">
                <a:solidFill>
                  <a:sysClr val="windowText" lastClr="000000"/>
                </a:solidFill>
              </a:rPr>
              <a:t>Primary</a:t>
            </a:r>
            <a:r>
              <a:rPr lang="en-US" sz="1400" b="1" baseline="0">
                <a:solidFill>
                  <a:sysClr val="windowText" lastClr="000000"/>
                </a:solidFill>
              </a:rPr>
              <a:t> Intake Cause % (2021-2023)</a:t>
            </a:r>
          </a:p>
          <a:p>
            <a:pPr>
              <a:defRPr>
                <a:solidFill>
                  <a:sysClr val="windowText" lastClr="000000"/>
                </a:solidFill>
              </a:defRPr>
            </a:pPr>
            <a:r>
              <a:rPr lang="en-US" b="1">
                <a:solidFill>
                  <a:sysClr val="windowText" lastClr="000000"/>
                </a:solidFill>
              </a:rPr>
              <a:t>10 Highest Euthanization States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Intakes!$R$1</c:f>
              <c:strCache>
                <c:ptCount val="1"/>
                <c:pt idx="0">
                  <c:v>Stray % from Intakes</c:v>
                </c:pt>
              </c:strCache>
            </c:strRef>
          </c:tx>
          <c:spPr>
            <a:solidFill>
              <a:schemeClr val="accent1"/>
            </a:solidFill>
            <a:ln>
              <a:noFill/>
            </a:ln>
            <a:effectLst/>
          </c:spPr>
          <c:invertIfNegative val="0"/>
          <c:cat>
            <c:strRef>
              <c:f>Intakes!$Q$2:$Q$12</c:f>
              <c:strCache>
                <c:ptCount val="10"/>
                <c:pt idx="0">
                  <c:v>AK</c:v>
                </c:pt>
                <c:pt idx="1">
                  <c:v>AL</c:v>
                </c:pt>
                <c:pt idx="2">
                  <c:v>CA</c:v>
                </c:pt>
                <c:pt idx="3">
                  <c:v>HI</c:v>
                </c:pt>
                <c:pt idx="4">
                  <c:v>LA</c:v>
                </c:pt>
                <c:pt idx="5">
                  <c:v>MD</c:v>
                </c:pt>
                <c:pt idx="6">
                  <c:v>NC</c:v>
                </c:pt>
                <c:pt idx="7">
                  <c:v>NE</c:v>
                </c:pt>
                <c:pt idx="8">
                  <c:v>NM</c:v>
                </c:pt>
                <c:pt idx="9">
                  <c:v>NV</c:v>
                </c:pt>
              </c:strCache>
            </c:strRef>
          </c:cat>
          <c:val>
            <c:numRef>
              <c:f>Intakes!$R$2:$R$12</c:f>
              <c:numCache>
                <c:formatCode>0.00%</c:formatCode>
                <c:ptCount val="10"/>
                <c:pt idx="0">
                  <c:v>0.58079640333975591</c:v>
                </c:pt>
                <c:pt idx="1">
                  <c:v>0.57236185464113964</c:v>
                </c:pt>
                <c:pt idx="2">
                  <c:v>0.64720279095107525</c:v>
                </c:pt>
                <c:pt idx="3">
                  <c:v>0.66258392740379246</c:v>
                </c:pt>
                <c:pt idx="4">
                  <c:v>0.66102044106845337</c:v>
                </c:pt>
                <c:pt idx="5">
                  <c:v>0.48909046992834332</c:v>
                </c:pt>
                <c:pt idx="6">
                  <c:v>0.4563480274143813</c:v>
                </c:pt>
                <c:pt idx="7">
                  <c:v>0.59489961843736416</c:v>
                </c:pt>
                <c:pt idx="8">
                  <c:v>0.68750561898768314</c:v>
                </c:pt>
                <c:pt idx="9">
                  <c:v>0.65319251080172824</c:v>
                </c:pt>
              </c:numCache>
            </c:numRef>
          </c:val>
          <c:extLst>
            <c:ext xmlns:c16="http://schemas.microsoft.com/office/drawing/2014/chart" uri="{C3380CC4-5D6E-409C-BE32-E72D297353CC}">
              <c16:uniqueId val="{00000000-50D1-4AFE-A5E7-DA48D5A47630}"/>
            </c:ext>
          </c:extLst>
        </c:ser>
        <c:ser>
          <c:idx val="1"/>
          <c:order val="1"/>
          <c:tx>
            <c:strRef>
              <c:f>Intakes!$S$1</c:f>
              <c:strCache>
                <c:ptCount val="1"/>
                <c:pt idx="0">
                  <c:v>Relinquished % from Intakes</c:v>
                </c:pt>
              </c:strCache>
            </c:strRef>
          </c:tx>
          <c:spPr>
            <a:solidFill>
              <a:schemeClr val="accent2"/>
            </a:solidFill>
            <a:ln>
              <a:noFill/>
            </a:ln>
            <a:effectLst/>
          </c:spPr>
          <c:invertIfNegative val="0"/>
          <c:cat>
            <c:strRef>
              <c:f>Intakes!$Q$2:$Q$12</c:f>
              <c:strCache>
                <c:ptCount val="10"/>
                <c:pt idx="0">
                  <c:v>AK</c:v>
                </c:pt>
                <c:pt idx="1">
                  <c:v>AL</c:v>
                </c:pt>
                <c:pt idx="2">
                  <c:v>CA</c:v>
                </c:pt>
                <c:pt idx="3">
                  <c:v>HI</c:v>
                </c:pt>
                <c:pt idx="4">
                  <c:v>LA</c:v>
                </c:pt>
                <c:pt idx="5">
                  <c:v>MD</c:v>
                </c:pt>
                <c:pt idx="6">
                  <c:v>NC</c:v>
                </c:pt>
                <c:pt idx="7">
                  <c:v>NE</c:v>
                </c:pt>
                <c:pt idx="8">
                  <c:v>NM</c:v>
                </c:pt>
                <c:pt idx="9">
                  <c:v>NV</c:v>
                </c:pt>
              </c:strCache>
            </c:strRef>
          </c:cat>
          <c:val>
            <c:numRef>
              <c:f>Intakes!$S$2:$S$12</c:f>
              <c:numCache>
                <c:formatCode>0.00%</c:formatCode>
                <c:ptCount val="10"/>
                <c:pt idx="0">
                  <c:v>0.31920359666024406</c:v>
                </c:pt>
                <c:pt idx="1">
                  <c:v>0.23266188791095788</c:v>
                </c:pt>
                <c:pt idx="2">
                  <c:v>0.18095956297256904</c:v>
                </c:pt>
                <c:pt idx="3">
                  <c:v>0.25174234087683206</c:v>
                </c:pt>
                <c:pt idx="4">
                  <c:v>0.20193840806893709</c:v>
                </c:pt>
                <c:pt idx="5">
                  <c:v>0.31664474920157804</c:v>
                </c:pt>
                <c:pt idx="6">
                  <c:v>0.26941595893989528</c:v>
                </c:pt>
                <c:pt idx="7">
                  <c:v>0.30035580313299953</c:v>
                </c:pt>
                <c:pt idx="8">
                  <c:v>0.23773936887530342</c:v>
                </c:pt>
                <c:pt idx="9">
                  <c:v>0.14503120499279884</c:v>
                </c:pt>
              </c:numCache>
            </c:numRef>
          </c:val>
          <c:extLst>
            <c:ext xmlns:c16="http://schemas.microsoft.com/office/drawing/2014/chart" uri="{C3380CC4-5D6E-409C-BE32-E72D297353CC}">
              <c16:uniqueId val="{00000001-50D1-4AFE-A5E7-DA48D5A47630}"/>
            </c:ext>
          </c:extLst>
        </c:ser>
        <c:dLbls>
          <c:showLegendKey val="0"/>
          <c:showVal val="0"/>
          <c:showCatName val="0"/>
          <c:showSerName val="0"/>
          <c:showPercent val="0"/>
          <c:showBubbleSize val="0"/>
        </c:dLbls>
        <c:gapWidth val="219"/>
        <c:overlap val="-27"/>
        <c:axId val="1265658368"/>
        <c:axId val="1265659328"/>
      </c:barChart>
      <c:catAx>
        <c:axId val="126565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5659328"/>
        <c:crosses val="autoZero"/>
        <c:auto val="1"/>
        <c:lblAlgn val="ctr"/>
        <c:lblOffset val="100"/>
        <c:noMultiLvlLbl val="0"/>
      </c:catAx>
      <c:valAx>
        <c:axId val="12656593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5658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[Canine and Feline Intakes-Outcomes Report - US 2021 to 2023.xlsx]Euthanizations!PivotTable4</c:name>
    <c:fmtId val="0"/>
  </c:pivotSource>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400">
                <a:solidFill>
                  <a:sysClr val="windowText" lastClr="000000"/>
                </a:solidFill>
              </a:rPr>
              <a:t>Euthanization</a:t>
            </a:r>
            <a:r>
              <a:rPr lang="en-US" sz="1400" baseline="0">
                <a:solidFill>
                  <a:sysClr val="windowText" lastClr="000000"/>
                </a:solidFill>
              </a:rPr>
              <a:t> % from Total Intakes (2021-2023)</a:t>
            </a:r>
          </a:p>
          <a:p>
            <a:pPr>
              <a:defRPr>
                <a:solidFill>
                  <a:sysClr val="windowText" lastClr="000000"/>
                </a:solidFill>
              </a:defRPr>
            </a:pPr>
            <a:r>
              <a:rPr lang="en-US" sz="1400" baseline="0">
                <a:solidFill>
                  <a:sysClr val="windowText" lastClr="000000"/>
                </a:solidFill>
              </a:rPr>
              <a:t>10 Highest States</a:t>
            </a:r>
            <a:endParaRPr lang="en-US" sz="1400">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Euthanizations!$K$1</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Euthanizations!$J$2:$J$12</c:f>
              <c:strCache>
                <c:ptCount val="10"/>
                <c:pt idx="0">
                  <c:v>NV</c:v>
                </c:pt>
                <c:pt idx="1">
                  <c:v>NM</c:v>
                </c:pt>
                <c:pt idx="2">
                  <c:v>NE</c:v>
                </c:pt>
                <c:pt idx="3">
                  <c:v>NC</c:v>
                </c:pt>
                <c:pt idx="4">
                  <c:v>MD</c:v>
                </c:pt>
                <c:pt idx="5">
                  <c:v>LA</c:v>
                </c:pt>
                <c:pt idx="6">
                  <c:v>HI</c:v>
                </c:pt>
                <c:pt idx="7">
                  <c:v>CA</c:v>
                </c:pt>
                <c:pt idx="8">
                  <c:v>AL</c:v>
                </c:pt>
                <c:pt idx="9">
                  <c:v>AK</c:v>
                </c:pt>
              </c:strCache>
            </c:strRef>
          </c:cat>
          <c:val>
            <c:numRef>
              <c:f>Euthanizations!$K$2:$K$12</c:f>
              <c:numCache>
                <c:formatCode>0.00%</c:formatCode>
                <c:ptCount val="10"/>
                <c:pt idx="0">
                  <c:v>0.13872299567930868</c:v>
                </c:pt>
                <c:pt idx="1">
                  <c:v>0.2112065090353322</c:v>
                </c:pt>
                <c:pt idx="2">
                  <c:v>0.16379823869399321</c:v>
                </c:pt>
                <c:pt idx="3">
                  <c:v>0.14668640447481379</c:v>
                </c:pt>
                <c:pt idx="4">
                  <c:v>0.14062961273181074</c:v>
                </c:pt>
                <c:pt idx="5">
                  <c:v>0.12759992117379387</c:v>
                </c:pt>
                <c:pt idx="6">
                  <c:v>0.19456804299634786</c:v>
                </c:pt>
                <c:pt idx="7">
                  <c:v>0.14516605717158523</c:v>
                </c:pt>
                <c:pt idx="8">
                  <c:v>0.22847291534343525</c:v>
                </c:pt>
                <c:pt idx="9">
                  <c:v>0.12472703917790623</c:v>
                </c:pt>
              </c:numCache>
            </c:numRef>
          </c:val>
          <c:extLst>
            <c:ext xmlns:c16="http://schemas.microsoft.com/office/drawing/2014/chart" uri="{C3380CC4-5D6E-409C-BE32-E72D297353CC}">
              <c16:uniqueId val="{00000000-D178-4625-BE38-4CBA1A57D554}"/>
            </c:ext>
          </c:extLst>
        </c:ser>
        <c:dLbls>
          <c:showLegendKey val="0"/>
          <c:showVal val="1"/>
          <c:showCatName val="0"/>
          <c:showSerName val="0"/>
          <c:showPercent val="0"/>
          <c:showBubbleSize val="0"/>
        </c:dLbls>
        <c:gapWidth val="150"/>
        <c:axId val="1166214592"/>
        <c:axId val="1166213632"/>
      </c:barChart>
      <c:catAx>
        <c:axId val="1166214592"/>
        <c:scaling>
          <c:orientation val="minMax"/>
        </c:scaling>
        <c:delete val="0"/>
        <c:axPos val="l"/>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66213632"/>
        <c:crosses val="autoZero"/>
        <c:auto val="1"/>
        <c:lblAlgn val="ctr"/>
        <c:lblOffset val="100"/>
        <c:noMultiLvlLbl val="0"/>
      </c:catAx>
      <c:valAx>
        <c:axId val="1166213632"/>
        <c:scaling>
          <c:orientation val="minMax"/>
        </c:scaling>
        <c:delete val="0"/>
        <c:axPos val="b"/>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662145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Adoption % from Total Intakes - Comparison</a:t>
            </a:r>
          </a:p>
        </c:rich>
      </c:tx>
      <c:layout>
        <c:manualLayout>
          <c:xMode val="edge"/>
          <c:yMode val="edge"/>
          <c:x val="0.30131233595800527"/>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10 Highest Euthanization States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DE/AK</c:v>
              </c:pt>
              <c:pt idx="1">
                <c:v> MA/AL</c:v>
              </c:pt>
              <c:pt idx="2">
                <c:v> ME/CA</c:v>
              </c:pt>
              <c:pt idx="3">
                <c:v> MN/HI</c:v>
              </c:pt>
              <c:pt idx="4">
                <c:v> MO/LA</c:v>
              </c:pt>
              <c:pt idx="5">
                <c:v> ND/MD</c:v>
              </c:pt>
              <c:pt idx="6">
                <c:v> NH/NC</c:v>
              </c:pt>
              <c:pt idx="7">
                <c:v> NY/NE</c:v>
              </c:pt>
              <c:pt idx="8">
                <c:v> OH/NM</c:v>
              </c:pt>
              <c:pt idx="9">
                <c:v> VT/NV</c:v>
              </c:pt>
            </c:strLit>
          </c:cat>
          <c:val>
            <c:numRef>
              <c:f>'Live Outcomes'!$U$4:$U$13</c:f>
              <c:numCache>
                <c:formatCode>0.00%</c:formatCode>
                <c:ptCount val="10"/>
                <c:pt idx="0">
                  <c:v>0.6027617212588311</c:v>
                </c:pt>
                <c:pt idx="1">
                  <c:v>0.47371684360160904</c:v>
                </c:pt>
                <c:pt idx="2">
                  <c:v>0.55485823849085025</c:v>
                </c:pt>
                <c:pt idx="3">
                  <c:v>0.49169896177216399</c:v>
                </c:pt>
                <c:pt idx="4">
                  <c:v>0.39104964259481539</c:v>
                </c:pt>
                <c:pt idx="5">
                  <c:v>0.56686616032849357</c:v>
                </c:pt>
                <c:pt idx="6">
                  <c:v>0.59731285791851496</c:v>
                </c:pt>
                <c:pt idx="7">
                  <c:v>0.61446074090770053</c:v>
                </c:pt>
                <c:pt idx="8">
                  <c:v>0.3683920704845815</c:v>
                </c:pt>
                <c:pt idx="9">
                  <c:v>0.42045127220355255</c:v>
                </c:pt>
              </c:numCache>
            </c:numRef>
          </c:val>
          <c:smooth val="0"/>
          <c:extLst>
            <c:ext xmlns:c16="http://schemas.microsoft.com/office/drawing/2014/chart" uri="{C3380CC4-5D6E-409C-BE32-E72D297353CC}">
              <c16:uniqueId val="{00000000-B72A-43D5-8829-D220E82F2CBA}"/>
            </c:ext>
          </c:extLst>
        </c:ser>
        <c:ser>
          <c:idx val="1"/>
          <c:order val="1"/>
          <c:tx>
            <c:v>Top 10 Adoption States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DE/AK</c:v>
              </c:pt>
              <c:pt idx="1">
                <c:v> MA/AL</c:v>
              </c:pt>
              <c:pt idx="2">
                <c:v> ME/CA</c:v>
              </c:pt>
              <c:pt idx="3">
                <c:v> MN/HI</c:v>
              </c:pt>
              <c:pt idx="4">
                <c:v> MO/LA</c:v>
              </c:pt>
              <c:pt idx="5">
                <c:v> ND/MD</c:v>
              </c:pt>
              <c:pt idx="6">
                <c:v> NH/NC</c:v>
              </c:pt>
              <c:pt idx="7">
                <c:v> NY/NE</c:v>
              </c:pt>
              <c:pt idx="8">
                <c:v> OH/NM</c:v>
              </c:pt>
              <c:pt idx="9">
                <c:v> VT/NV</c:v>
              </c:pt>
            </c:strLit>
          </c:cat>
          <c:val>
            <c:numRef>
              <c:f>'Live Outcomes'!$W$4:$W$13</c:f>
              <c:numCache>
                <c:formatCode>0.00%</c:formatCode>
                <c:ptCount val="10"/>
                <c:pt idx="0">
                  <c:v>0.89339999999999997</c:v>
                </c:pt>
                <c:pt idx="1">
                  <c:v>0.83361671491812572</c:v>
                </c:pt>
                <c:pt idx="2">
                  <c:v>0.8437125979691904</c:v>
                </c:pt>
                <c:pt idx="3">
                  <c:v>0.75060206981840272</c:v>
                </c:pt>
                <c:pt idx="4">
                  <c:v>0.78455220698785988</c:v>
                </c:pt>
                <c:pt idx="5">
                  <c:v>0.76516843476642471</c:v>
                </c:pt>
                <c:pt idx="6">
                  <c:v>0.81173784190837095</c:v>
                </c:pt>
                <c:pt idx="7">
                  <c:v>0.78955476183984519</c:v>
                </c:pt>
                <c:pt idx="8">
                  <c:v>0.8239715298579241</c:v>
                </c:pt>
                <c:pt idx="9">
                  <c:v>0.86050156739811912</c:v>
                </c:pt>
              </c:numCache>
            </c:numRef>
          </c:val>
          <c:smooth val="0"/>
          <c:extLst>
            <c:ext xmlns:c16="http://schemas.microsoft.com/office/drawing/2014/chart" uri="{C3380CC4-5D6E-409C-BE32-E72D297353CC}">
              <c16:uniqueId val="{00000001-B72A-43D5-8829-D220E82F2CBA}"/>
            </c:ext>
          </c:extLst>
        </c:ser>
        <c:dLbls>
          <c:dLblPos val="t"/>
          <c:showLegendKey val="0"/>
          <c:showVal val="1"/>
          <c:showCatName val="0"/>
          <c:showSerName val="0"/>
          <c:showPercent val="0"/>
          <c:showBubbleSize val="0"/>
        </c:dLbls>
        <c:marker val="1"/>
        <c:smooth val="0"/>
        <c:axId val="370719759"/>
        <c:axId val="370720719"/>
      </c:lineChart>
      <c:catAx>
        <c:axId val="370719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720719"/>
        <c:crosses val="autoZero"/>
        <c:auto val="1"/>
        <c:lblAlgn val="ctr"/>
        <c:lblOffset val="100"/>
        <c:noMultiLvlLbl val="0"/>
      </c:catAx>
      <c:valAx>
        <c:axId val="37072071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719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0</xdr:rowOff>
    </xdr:from>
    <xdr:to>
      <xdr:col>9</xdr:col>
      <xdr:colOff>609599</xdr:colOff>
      <xdr:row>20</xdr:row>
      <xdr:rowOff>190499</xdr:rowOff>
    </xdr:to>
    <xdr:graphicFrame macro="">
      <xdr:nvGraphicFramePr>
        <xdr:cNvPr id="2" name="Chart 1">
          <a:extLst>
            <a:ext uri="{FF2B5EF4-FFF2-40B4-BE49-F238E27FC236}">
              <a16:creationId xmlns:a16="http://schemas.microsoft.com/office/drawing/2014/main" id="{A75D9289-3219-41CE-A097-2C2388831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2</xdr:row>
      <xdr:rowOff>0</xdr:rowOff>
    </xdr:from>
    <xdr:to>
      <xdr:col>21</xdr:col>
      <xdr:colOff>600075</xdr:colOff>
      <xdr:row>21</xdr:row>
      <xdr:rowOff>0</xdr:rowOff>
    </xdr:to>
    <xdr:graphicFrame macro="">
      <xdr:nvGraphicFramePr>
        <xdr:cNvPr id="4" name="Chart 3">
          <a:extLst>
            <a:ext uri="{FF2B5EF4-FFF2-40B4-BE49-F238E27FC236}">
              <a16:creationId xmlns:a16="http://schemas.microsoft.com/office/drawing/2014/main" id="{5673D0B7-EC81-4341-9B49-D36BFD2119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600073</xdr:colOff>
      <xdr:row>21</xdr:row>
      <xdr:rowOff>0</xdr:rowOff>
    </xdr:from>
    <xdr:to>
      <xdr:col>21</xdr:col>
      <xdr:colOff>600074</xdr:colOff>
      <xdr:row>43</xdr:row>
      <xdr:rowOff>0</xdr:rowOff>
    </xdr:to>
    <xdr:graphicFrame macro="">
      <xdr:nvGraphicFramePr>
        <xdr:cNvPr id="3" name="Chart 2">
          <a:extLst>
            <a:ext uri="{FF2B5EF4-FFF2-40B4-BE49-F238E27FC236}">
              <a16:creationId xmlns:a16="http://schemas.microsoft.com/office/drawing/2014/main" id="{25568102-88FD-411B-ADA4-0C9F5C16B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295275</xdr:colOff>
      <xdr:row>22</xdr:row>
      <xdr:rowOff>9526</xdr:rowOff>
    </xdr:from>
    <xdr:to>
      <xdr:col>9</xdr:col>
      <xdr:colOff>276225</xdr:colOff>
      <xdr:row>28</xdr:row>
      <xdr:rowOff>76200</xdr:rowOff>
    </xdr:to>
    <mc:AlternateContent xmlns:mc="http://schemas.openxmlformats.org/markup-compatibility/2006" xmlns:a14="http://schemas.microsoft.com/office/drawing/2010/main">
      <mc:Choice Requires="a14">
        <xdr:graphicFrame macro="">
          <xdr:nvGraphicFramePr>
            <xdr:cNvPr id="7" name="Year 1">
              <a:extLst>
                <a:ext uri="{FF2B5EF4-FFF2-40B4-BE49-F238E27FC236}">
                  <a16:creationId xmlns:a16="http://schemas.microsoft.com/office/drawing/2014/main" id="{68D84BB1-D59D-2742-BE1A-5BF4F40F25A5}"/>
                </a:ext>
              </a:extLst>
            </xdr:cNvPr>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9525000" y="4210051"/>
              <a:ext cx="1200150" cy="12096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304799</xdr:colOff>
      <xdr:row>28</xdr:row>
      <xdr:rowOff>180975</xdr:rowOff>
    </xdr:from>
    <xdr:to>
      <xdr:col>9</xdr:col>
      <xdr:colOff>276224</xdr:colOff>
      <xdr:row>41</xdr:row>
      <xdr:rowOff>161925</xdr:rowOff>
    </xdr:to>
    <mc:AlternateContent xmlns:mc="http://schemas.openxmlformats.org/markup-compatibility/2006" xmlns:a14="http://schemas.microsoft.com/office/drawing/2010/main">
      <mc:Choice Requires="a14">
        <xdr:graphicFrame macro="">
          <xdr:nvGraphicFramePr>
            <xdr:cNvPr id="8" name="State 2">
              <a:extLst>
                <a:ext uri="{FF2B5EF4-FFF2-40B4-BE49-F238E27FC236}">
                  <a16:creationId xmlns:a16="http://schemas.microsoft.com/office/drawing/2014/main" id="{E59A547B-C242-3A6A-3EE5-2029C4484B0C}"/>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9534524" y="5524500"/>
              <a:ext cx="1190625" cy="24574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13</xdr:row>
      <xdr:rowOff>0</xdr:rowOff>
    </xdr:from>
    <xdr:to>
      <xdr:col>21</xdr:col>
      <xdr:colOff>1</xdr:colOff>
      <xdr:row>30</xdr:row>
      <xdr:rowOff>0</xdr:rowOff>
    </xdr:to>
    <xdr:graphicFrame macro="">
      <xdr:nvGraphicFramePr>
        <xdr:cNvPr id="3" name="Chart 2">
          <a:extLst>
            <a:ext uri="{FF2B5EF4-FFF2-40B4-BE49-F238E27FC236}">
              <a16:creationId xmlns:a16="http://schemas.microsoft.com/office/drawing/2014/main" id="{FD735007-6506-3A6D-C755-05D7FCCEFB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0</xdr:row>
      <xdr:rowOff>190499</xdr:rowOff>
    </xdr:from>
    <xdr:to>
      <xdr:col>20</xdr:col>
      <xdr:colOff>0</xdr:colOff>
      <xdr:row>15</xdr:row>
      <xdr:rowOff>180974</xdr:rowOff>
    </xdr:to>
    <xdr:graphicFrame macro="">
      <xdr:nvGraphicFramePr>
        <xdr:cNvPr id="2" name="Chart 1">
          <a:extLst>
            <a:ext uri="{FF2B5EF4-FFF2-40B4-BE49-F238E27FC236}">
              <a16:creationId xmlns:a16="http://schemas.microsoft.com/office/drawing/2014/main" id="{78492A7D-FA0F-C341-6C8D-58A73E73D8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13</xdr:row>
      <xdr:rowOff>190499</xdr:rowOff>
    </xdr:from>
    <xdr:to>
      <xdr:col>29</xdr:col>
      <xdr:colOff>0</xdr:colOff>
      <xdr:row>34</xdr:row>
      <xdr:rowOff>0</xdr:rowOff>
    </xdr:to>
    <xdr:graphicFrame macro="">
      <xdr:nvGraphicFramePr>
        <xdr:cNvPr id="3" name="Chart 2">
          <a:extLst>
            <a:ext uri="{FF2B5EF4-FFF2-40B4-BE49-F238E27FC236}">
              <a16:creationId xmlns:a16="http://schemas.microsoft.com/office/drawing/2014/main" id="{041965C3-BB31-A718-FB19-43367B959F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logworx" refreshedDate="45511.710126504629" createdVersion="8" refreshedVersion="8" minRefreshableVersion="3" recordCount="153" xr:uid="{CC0373CB-A00C-4738-A2C5-52A61ADE0B84}">
  <cacheSource type="worksheet">
    <worksheetSource ref="A1:AE154" sheet="SAC ORG Data (Cleaned)"/>
  </cacheSource>
  <cacheFields count="31">
    <cacheField name="State" numFmtId="0">
      <sharedItems count="51">
        <s v="AK"/>
        <s v="AL"/>
        <s v="AR"/>
        <s v="AZ"/>
        <s v="CA"/>
        <s v="CO"/>
        <s v="CT"/>
        <s v="DE"/>
        <s v="FL"/>
        <s v="GA"/>
        <s v="HI"/>
        <s v="IA"/>
        <s v="ID"/>
        <s v="IL"/>
        <s v="IN"/>
        <s v="KS"/>
        <s v="KY"/>
        <s v="LA"/>
        <s v="MA"/>
        <s v="MD"/>
        <s v="ME"/>
        <s v="MI"/>
        <s v="MN"/>
        <s v="MO"/>
        <s v="MS"/>
        <s v="MT"/>
        <s v="NC"/>
        <s v="ND"/>
        <s v="NE"/>
        <s v="NH"/>
        <s v="NJ"/>
        <s v="NM"/>
        <s v="NV"/>
        <s v="NY"/>
        <s v="OH"/>
        <s v="OK"/>
        <s v="OR"/>
        <s v="PA"/>
        <s v="PR"/>
        <s v="RI"/>
        <s v="SC"/>
        <s v="SD"/>
        <s v="TN"/>
        <s v="TX"/>
        <s v="UT"/>
        <s v="VA"/>
        <s v="VT"/>
        <s v="WA"/>
        <s v="WI"/>
        <s v="WV"/>
        <s v="WY"/>
      </sharedItems>
    </cacheField>
    <cacheField name="Year" numFmtId="0">
      <sharedItems containsSemiMixedTypes="0" containsString="0" containsNumber="1" containsInteger="1" minValue="2021" maxValue="2023" count="3">
        <n v="2021"/>
        <n v="2022"/>
        <n v="2023"/>
      </sharedItems>
    </cacheField>
    <cacheField name="Organizations" numFmtId="0">
      <sharedItems containsSemiMixedTypes="0" containsString="0" containsNumber="1" containsInteger="1" minValue="2" maxValue="127"/>
    </cacheField>
    <cacheField name="Intake_RelinquishedFeline" numFmtId="0">
      <sharedItems containsSemiMixedTypes="0" containsString="0" containsNumber="1" containsInteger="1" minValue="13" maxValue="27540"/>
    </cacheField>
    <cacheField name="Intake_StrayFeline" numFmtId="0">
      <sharedItems containsSemiMixedTypes="0" containsString="0" containsNumber="1" containsInteger="1" minValue="79" maxValue="110809"/>
    </cacheField>
    <cacheField name="Intake_TransferredInFeline" numFmtId="0">
      <sharedItems containsSemiMixedTypes="0" containsString="0" containsNumber="1" containsInteger="1" minValue="0" maxValue="23671"/>
    </cacheField>
    <cacheField name="Intake_OwnerEuthanasiaFeline" numFmtId="0">
      <sharedItems containsSemiMixedTypes="0" containsString="0" containsNumber="1" containsInteger="1" minValue="0" maxValue="2199"/>
    </cacheField>
    <cacheField name="Intakes_OtherFeline" numFmtId="0">
      <sharedItems containsSemiMixedTypes="0" containsString="0" containsNumber="1" containsInteger="1" minValue="0" maxValue="8415"/>
    </cacheField>
    <cacheField name="Outcome _ AdoptionFeline" numFmtId="0">
      <sharedItems containsSemiMixedTypes="0" containsString="0" containsNumber="1" containsInteger="1" minValue="134" maxValue="99931"/>
    </cacheField>
    <cacheField name="Outcome_ReturnedToOwnerFeline" numFmtId="0">
      <sharedItems containsSemiMixedTypes="0" containsString="0" containsNumber="1" containsInteger="1" minValue="0" maxValue="4410"/>
    </cacheField>
    <cacheField name="Outcome_ReturnedToFieldFeline" numFmtId="0">
      <sharedItems containsSemiMixedTypes="0" containsString="0" containsNumber="1" containsInteger="1" minValue="0" maxValue="11410"/>
    </cacheField>
    <cacheField name="Outcome_TransferredOutFeline" numFmtId="0">
      <sharedItems containsSemiMixedTypes="0" containsString="0" containsNumber="1" containsInteger="1" minValue="0" maxValue="17222"/>
    </cacheField>
    <cacheField name="Outcome_OtherLiveFeline" numFmtId="0">
      <sharedItems containsSemiMixedTypes="0" containsString="0" containsNumber="1" containsInteger="1" minValue="0" maxValue="4923"/>
    </cacheField>
    <cacheField name="Outcome_DiedInCareFeline" numFmtId="0">
      <sharedItems containsSemiMixedTypes="0" containsString="0" containsNumber="1" containsInteger="1" minValue="2" maxValue="4525"/>
    </cacheField>
    <cacheField name="Outcome_LostInCareFeline" numFmtId="0">
      <sharedItems containsSemiMixedTypes="0" containsString="0" containsNumber="1" containsInteger="1" minValue="0" maxValue="718"/>
    </cacheField>
    <cacheField name="Outcome_OwnerEuthanasiaFeline" numFmtId="0">
      <sharedItems containsSemiMixedTypes="0" containsString="0" containsNumber="1" containsInteger="1" minValue="0" maxValue="1981"/>
    </cacheField>
    <cacheField name="Outcome_ShelterEuthanasiaFeline" numFmtId="0">
      <sharedItems containsSemiMixedTypes="0" containsString="0" containsNumber="1" containsInteger="1" minValue="6" maxValue="28355"/>
    </cacheField>
    <cacheField name="Intake_RelinquishedCanine" numFmtId="0">
      <sharedItems containsSemiMixedTypes="0" containsString="0" containsNumber="1" containsInteger="1" minValue="60" maxValue="32591"/>
    </cacheField>
    <cacheField name="Intake_StrayCanine" numFmtId="0">
      <sharedItems containsSemiMixedTypes="0" containsString="0" containsNumber="1" containsInteger="1" minValue="32" maxValue="124055"/>
    </cacheField>
    <cacheField name="Intake_TransferredInCanine" numFmtId="0">
      <sharedItems containsSemiMixedTypes="0" containsString="0" containsNumber="1" containsInteger="1" minValue="0" maxValue="29899"/>
    </cacheField>
    <cacheField name="Intake_OwnerEuthanasiaCanine" numFmtId="0">
      <sharedItems containsSemiMixedTypes="0" containsString="0" containsNumber="1" containsInteger="1" minValue="0" maxValue="6433"/>
    </cacheField>
    <cacheField name="Intakes_OtherCanine" numFmtId="0">
      <sharedItems containsSemiMixedTypes="0" containsString="0" containsNumber="1" containsInteger="1" minValue="0" maxValue="9579"/>
    </cacheField>
    <cacheField name="Outcome_AdoptionCanine" numFmtId="0">
      <sharedItems containsSemiMixedTypes="0" containsString="0" containsNumber="1" containsInteger="1" minValue="167" maxValue="95161"/>
    </cacheField>
    <cacheField name="Outcome_ReturnedToOwnerCanine" numFmtId="0">
      <sharedItems containsSemiMixedTypes="0" containsString="0" containsNumber="1" containsInteger="1" minValue="4" maxValue="33758"/>
    </cacheField>
    <cacheField name="Outcome_ReturnedToFieldCanine" numFmtId="0">
      <sharedItems containsSemiMixedTypes="0" containsString="0" containsNumber="1" containsInteger="1" minValue="0" maxValue="1275"/>
    </cacheField>
    <cacheField name="Outcome_TransferredOutCanine" numFmtId="0">
      <sharedItems containsSemiMixedTypes="0" containsString="0" containsNumber="1" containsInteger="1" minValue="1" maxValue="37605"/>
    </cacheField>
    <cacheField name="Outcome_OtherLiveCanine" numFmtId="0">
      <sharedItems containsSemiMixedTypes="0" containsString="0" containsNumber="1" containsInteger="1" minValue="0" maxValue="3532"/>
    </cacheField>
    <cacheField name="Outcome_DiedInCareCanine" numFmtId="0">
      <sharedItems containsSemiMixedTypes="0" containsString="0" containsNumber="1" containsInteger="1" minValue="0" maxValue="2026"/>
    </cacheField>
    <cacheField name="Outcome_LostInCareCanine" numFmtId="0">
      <sharedItems containsSemiMixedTypes="0" containsString="0" containsNumber="1" containsInteger="1" minValue="0" maxValue="363"/>
    </cacheField>
    <cacheField name="Outcome_OwnerEuthanasiaCanine" numFmtId="0">
      <sharedItems containsSemiMixedTypes="0" containsString="0" containsNumber="1" containsInteger="1" minValue="0" maxValue="6335"/>
    </cacheField>
    <cacheField name="Outcome _ShelterEuthanasiaCanine" numFmtId="0">
      <sharedItems containsSemiMixedTypes="0" containsString="0" containsNumber="1" containsInteger="1" minValue="4" maxValue="22873"/>
    </cacheField>
  </cacheFields>
  <extLst>
    <ext xmlns:x14="http://schemas.microsoft.com/office/spreadsheetml/2009/9/main" uri="{725AE2AE-9491-48be-B2B4-4EB974FC3084}">
      <x14:pivotCacheDefinition pivotCacheId="182787218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logworx" refreshedDate="45511.761074305556" createdVersion="8" refreshedVersion="8" minRefreshableVersion="3" recordCount="51" xr:uid="{CBCEEACC-A6FD-43C3-86DB-ACCF0C21FB5D}">
  <cacheSource type="worksheet">
    <worksheetSource ref="G1:I52" sheet="Euthanizations"/>
  </cacheSource>
  <cacheFields count="3">
    <cacheField name="State" numFmtId="0">
      <sharedItems count="51">
        <s v="AK"/>
        <s v="AL"/>
        <s v="AR"/>
        <s v="AZ"/>
        <s v="CA"/>
        <s v="CO"/>
        <s v="CT"/>
        <s v="DE"/>
        <s v="FL"/>
        <s v="GA"/>
        <s v="HI"/>
        <s v="IA"/>
        <s v="ID"/>
        <s v="IL"/>
        <s v="IN"/>
        <s v="KS"/>
        <s v="KY"/>
        <s v="LA"/>
        <s v="MA"/>
        <s v="MD"/>
        <s v="ME"/>
        <s v="MI"/>
        <s v="MN"/>
        <s v="MO"/>
        <s v="MS"/>
        <s v="MT"/>
        <s v="NC"/>
        <s v="ND"/>
        <s v="NE"/>
        <s v="NH"/>
        <s v="NJ"/>
        <s v="NM"/>
        <s v="NV"/>
        <s v="NY"/>
        <s v="OH"/>
        <s v="OK"/>
        <s v="OR"/>
        <s v="PA"/>
        <s v="PR"/>
        <s v="RI"/>
        <s v="SC"/>
        <s v="SD"/>
        <s v="TN"/>
        <s v="TX"/>
        <s v="UT"/>
        <s v="VA"/>
        <s v="VT"/>
        <s v="WA"/>
        <s v="WI"/>
        <s v="WV"/>
        <s v="WY"/>
      </sharedItems>
    </cacheField>
    <cacheField name="Total Euthanizations (2021 - 2023)" numFmtId="0">
      <sharedItems containsSemiMixedTypes="0" containsString="0" containsNumber="1" containsInteger="1" minValue="58" maxValue="138022"/>
    </cacheField>
    <cacheField name="Euthanization % from Intakes (2021 - 2023)" numFmtId="10">
      <sharedItems containsSemiMixedTypes="0" containsString="0" containsNumber="1" minValue="1.6843476642471617E-2" maxValue="0.22847291534343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logworx" refreshedDate="45511.78239699074" createdVersion="8" refreshedVersion="8" minRefreshableVersion="3" recordCount="51" xr:uid="{921D97AF-B67C-4183-8E20-930A2C528D70}">
  <cacheSource type="worksheet">
    <worksheetSource ref="M1:P52" sheet="Intakes"/>
  </cacheSource>
  <cacheFields count="4">
    <cacheField name="State" numFmtId="0">
      <sharedItems count="51">
        <s v="AK"/>
        <s v="AL"/>
        <s v="AR"/>
        <s v="AZ"/>
        <s v="CA"/>
        <s v="CO"/>
        <s v="CT"/>
        <s v="DE"/>
        <s v="FL"/>
        <s v="GA"/>
        <s v="HI"/>
        <s v="IA"/>
        <s v="ID"/>
        <s v="IL"/>
        <s v="IN"/>
        <s v="KS"/>
        <s v="KY"/>
        <s v="LA"/>
        <s v="MA"/>
        <s v="MD"/>
        <s v="ME"/>
        <s v="MI"/>
        <s v="MN"/>
        <s v="MO"/>
        <s v="MS"/>
        <s v="MT"/>
        <s v="NC"/>
        <s v="ND"/>
        <s v="NE"/>
        <s v="NH"/>
        <s v="NJ"/>
        <s v="NM"/>
        <s v="NV"/>
        <s v="NY"/>
        <s v="OH"/>
        <s v="OK"/>
        <s v="OR"/>
        <s v="PA"/>
        <s v="PR"/>
        <s v="RI"/>
        <s v="SC"/>
        <s v="SD"/>
        <s v="TN"/>
        <s v="TX"/>
        <s v="UT"/>
        <s v="VA"/>
        <s v="VT"/>
        <s v="WA"/>
        <s v="WI"/>
        <s v="WV"/>
        <s v="WY"/>
      </sharedItems>
    </cacheField>
    <cacheField name="Total Intakes (2021 - 2023)" numFmtId="0">
      <sharedItems containsSemiMixedTypes="0" containsString="0" containsNumber="1" containsInteger="1" minValue="3134" maxValue="950787"/>
    </cacheField>
    <cacheField name="Total Stray % from Intakes (2021 - 2023)" numFmtId="10">
      <sharedItems containsSemiMixedTypes="0" containsString="0" containsNumber="1" minValue="0.15803501677312623" maxValue="0.69338173694498739"/>
    </cacheField>
    <cacheField name="Total Relinquished % from Intakes (2021 - 2023)" numFmtId="10">
      <sharedItems containsSemiMixedTypes="0" containsString="0" containsNumber="1" minValue="0.14503120499279884" maxValue="0.7405871091257179"/>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logworx" refreshedDate="45511.801855902777" createdVersion="8" refreshedVersion="8" minRefreshableVersion="3" recordCount="51" xr:uid="{A8A7B3E6-739F-4673-AAFA-757385E557B7}">
  <cacheSource type="worksheet">
    <worksheetSource ref="M1:P52" sheet="Live Outcomes"/>
  </cacheSource>
  <cacheFields count="4">
    <cacheField name="State" numFmtId="0">
      <sharedItems count="51">
        <s v="AK"/>
        <s v="AL"/>
        <s v="AR"/>
        <s v="AZ"/>
        <s v="CA"/>
        <s v="CO"/>
        <s v="CT"/>
        <s v="DE"/>
        <s v="FL"/>
        <s v="GA"/>
        <s v="HI"/>
        <s v="IA"/>
        <s v="ID"/>
        <s v="IL"/>
        <s v="IN"/>
        <s v="KS"/>
        <s v="KY"/>
        <s v="LA"/>
        <s v="MA"/>
        <s v="MD"/>
        <s v="ME"/>
        <s v="MI"/>
        <s v="MN"/>
        <s v="MO"/>
        <s v="MS"/>
        <s v="MT"/>
        <s v="NC"/>
        <s v="ND"/>
        <s v="NE"/>
        <s v="NH"/>
        <s v="NJ"/>
        <s v="NM"/>
        <s v="NV"/>
        <s v="NY"/>
        <s v="OH"/>
        <s v="OK"/>
        <s v="OR"/>
        <s v="PA"/>
        <s v="PR"/>
        <s v="RI"/>
        <s v="SC"/>
        <s v="SD"/>
        <s v="TN"/>
        <s v="TX"/>
        <s v="UT"/>
        <s v="VA"/>
        <s v="VT"/>
        <s v="WA"/>
        <s v="WI"/>
        <s v="WV"/>
        <s v="WY"/>
      </sharedItems>
    </cacheField>
    <cacheField name="Total Live Outcomes (2021 - 2023)" numFmtId="0">
      <sharedItems containsSemiMixedTypes="0" containsString="0" containsNumber="1" containsInteger="1" minValue="3032" maxValue="784813"/>
    </cacheField>
    <cacheField name="% Adoption from Live Outcomes (2021 - 2023)" numFmtId="10">
      <sharedItems containsSemiMixedTypes="0" containsString="0" containsNumber="1" minValue="0.3680802848818388" maxValue="0.94228971153513175"/>
    </cacheField>
    <cacheField name="% Adoption from Total Intakes (2021 - 2023)" numFmtId="10">
      <sharedItems containsSemiMixedTypes="0" containsString="0" containsNumber="1" minValue="0.36279514996809187" maxValue="0.8933999999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3">
  <r>
    <x v="0"/>
    <x v="0"/>
    <n v="5"/>
    <n v="886"/>
    <n v="1620"/>
    <n v="85"/>
    <n v="37"/>
    <n v="133"/>
    <n v="2217"/>
    <n v="365"/>
    <n v="1"/>
    <n v="70"/>
    <n v="10"/>
    <n v="100"/>
    <n v="0"/>
    <n v="38"/>
    <n v="79"/>
    <n v="565"/>
    <n v="1130"/>
    <n v="0"/>
    <n v="75"/>
    <n v="144"/>
    <n v="763"/>
    <n v="948"/>
    <n v="0"/>
    <n v="3"/>
    <n v="6"/>
    <n v="7"/>
    <n v="0"/>
    <n v="80"/>
    <n v="82"/>
  </r>
  <r>
    <x v="1"/>
    <x v="0"/>
    <n v="17"/>
    <n v="1548"/>
    <n v="3414"/>
    <n v="707"/>
    <n v="0"/>
    <n v="644"/>
    <n v="3816"/>
    <n v="78"/>
    <n v="218"/>
    <n v="655"/>
    <n v="90"/>
    <n v="221"/>
    <n v="7"/>
    <n v="6"/>
    <n v="1664"/>
    <n v="3566"/>
    <n v="8323"/>
    <n v="1435"/>
    <n v="27"/>
    <n v="1953"/>
    <n v="6577"/>
    <n v="2101"/>
    <n v="1"/>
    <n v="3592"/>
    <n v="90"/>
    <n v="180"/>
    <n v="7"/>
    <n v="7"/>
    <n v="2994"/>
  </r>
  <r>
    <x v="2"/>
    <x v="0"/>
    <n v="19"/>
    <n v="975"/>
    <n v="2398"/>
    <n v="667"/>
    <n v="47"/>
    <n v="300"/>
    <n v="3254"/>
    <n v="79"/>
    <n v="135"/>
    <n v="439"/>
    <n v="198"/>
    <n v="127"/>
    <n v="9"/>
    <n v="3"/>
    <n v="239"/>
    <n v="1670"/>
    <n v="4320"/>
    <n v="516"/>
    <n v="15"/>
    <n v="409"/>
    <n v="3240"/>
    <n v="1482"/>
    <n v="4"/>
    <n v="1567"/>
    <n v="265"/>
    <n v="123"/>
    <n v="5"/>
    <n v="12"/>
    <n v="364"/>
  </r>
  <r>
    <x v="3"/>
    <x v="0"/>
    <n v="40"/>
    <n v="10928"/>
    <n v="16545"/>
    <n v="2088"/>
    <n v="245"/>
    <n v="1699"/>
    <n v="19816"/>
    <n v="617"/>
    <n v="349"/>
    <n v="3216"/>
    <n v="3185"/>
    <n v="931"/>
    <n v="62"/>
    <n v="262"/>
    <n v="3700"/>
    <n v="12522"/>
    <n v="28818"/>
    <n v="6516"/>
    <n v="755"/>
    <n v="3476"/>
    <n v="32510"/>
    <n v="9444"/>
    <n v="9"/>
    <n v="6229"/>
    <n v="615"/>
    <n v="543"/>
    <n v="36"/>
    <n v="784"/>
    <n v="2613"/>
  </r>
  <r>
    <x v="4"/>
    <x v="0"/>
    <n v="127"/>
    <n v="23916"/>
    <n v="91750"/>
    <n v="15762"/>
    <n v="2199"/>
    <n v="5799"/>
    <n v="84581"/>
    <n v="4213"/>
    <n v="10056"/>
    <n v="12871"/>
    <n v="2604"/>
    <n v="3762"/>
    <n v="280"/>
    <n v="1981"/>
    <n v="18246"/>
    <n v="28735"/>
    <n v="82761"/>
    <n v="15768"/>
    <n v="6055"/>
    <n v="6745"/>
    <n v="70334"/>
    <n v="33064"/>
    <n v="115"/>
    <n v="19114"/>
    <n v="2010"/>
    <n v="995"/>
    <n v="136"/>
    <n v="5806"/>
    <n v="8652"/>
  </r>
  <r>
    <x v="5"/>
    <x v="0"/>
    <n v="37"/>
    <n v="13218"/>
    <n v="17025"/>
    <n v="9007"/>
    <n v="127"/>
    <n v="4188"/>
    <n v="31015"/>
    <n v="2160"/>
    <n v="3406"/>
    <n v="2474"/>
    <n v="561"/>
    <n v="636"/>
    <n v="43"/>
    <n v="130"/>
    <n v="3328"/>
    <n v="11184"/>
    <n v="16541"/>
    <n v="9099"/>
    <n v="343"/>
    <n v="2625"/>
    <n v="23314"/>
    <n v="12383"/>
    <n v="129"/>
    <n v="1558"/>
    <n v="207"/>
    <n v="127"/>
    <n v="14"/>
    <n v="347"/>
    <n v="2201"/>
  </r>
  <r>
    <x v="6"/>
    <x v="0"/>
    <n v="10"/>
    <n v="666"/>
    <n v="975"/>
    <n v="838"/>
    <n v="92"/>
    <n v="601"/>
    <n v="2034"/>
    <n v="292"/>
    <n v="32"/>
    <n v="162"/>
    <n v="50"/>
    <n v="221"/>
    <n v="1"/>
    <n v="91"/>
    <n v="88"/>
    <n v="291"/>
    <n v="240"/>
    <n v="414"/>
    <n v="165"/>
    <n v="361"/>
    <n v="852"/>
    <n v="185"/>
    <n v="0"/>
    <n v="180"/>
    <n v="45"/>
    <n v="18"/>
    <n v="0"/>
    <n v="169"/>
    <n v="35"/>
  </r>
  <r>
    <x v="7"/>
    <x v="0"/>
    <n v="2"/>
    <n v="589"/>
    <n v="606"/>
    <n v="7"/>
    <n v="0"/>
    <n v="56"/>
    <n v="1120"/>
    <n v="18"/>
    <n v="59"/>
    <n v="25"/>
    <n v="0"/>
    <n v="53"/>
    <n v="0"/>
    <n v="0"/>
    <n v="66"/>
    <n v="137"/>
    <n v="53"/>
    <n v="362"/>
    <n v="0"/>
    <n v="1"/>
    <n v="517"/>
    <n v="23"/>
    <n v="0"/>
    <n v="3"/>
    <n v="0"/>
    <n v="3"/>
    <n v="0"/>
    <n v="0"/>
    <n v="20"/>
  </r>
  <r>
    <x v="8"/>
    <x v="0"/>
    <n v="63"/>
    <n v="23292"/>
    <n v="48963"/>
    <n v="10729"/>
    <n v="1986"/>
    <n v="3959"/>
    <n v="60871"/>
    <n v="1425"/>
    <n v="7409"/>
    <n v="7997"/>
    <n v="1283"/>
    <n v="2104"/>
    <n v="142"/>
    <n v="1445"/>
    <n v="7148"/>
    <n v="17235"/>
    <n v="22095"/>
    <n v="12924"/>
    <n v="3604"/>
    <n v="4477"/>
    <n v="38581"/>
    <n v="8294"/>
    <n v="2"/>
    <n v="6762"/>
    <n v="2472"/>
    <n v="331"/>
    <n v="25"/>
    <n v="3137"/>
    <n v="2837"/>
  </r>
  <r>
    <x v="9"/>
    <x v="0"/>
    <n v="52"/>
    <n v="10658"/>
    <n v="13419"/>
    <n v="6567"/>
    <n v="153"/>
    <n v="4735"/>
    <n v="20358"/>
    <n v="465"/>
    <n v="951"/>
    <n v="5752"/>
    <n v="2058"/>
    <n v="1198"/>
    <n v="46"/>
    <n v="117"/>
    <n v="3171"/>
    <n v="9473"/>
    <n v="13653"/>
    <n v="4524"/>
    <n v="173"/>
    <n v="4069"/>
    <n v="16209"/>
    <n v="4479"/>
    <n v="9"/>
    <n v="6880"/>
    <n v="956"/>
    <n v="243"/>
    <n v="35"/>
    <n v="178"/>
    <n v="2083"/>
  </r>
  <r>
    <x v="10"/>
    <x v="0"/>
    <n v="6"/>
    <n v="2821"/>
    <n v="8363"/>
    <n v="255"/>
    <n v="274"/>
    <n v="62"/>
    <n v="5589"/>
    <n v="448"/>
    <n v="779"/>
    <n v="1125"/>
    <n v="0"/>
    <n v="181"/>
    <n v="69"/>
    <n v="109"/>
    <n v="2916"/>
    <n v="2767"/>
    <n v="4519"/>
    <n v="601"/>
    <n v="620"/>
    <n v="47"/>
    <n v="4132"/>
    <n v="2185"/>
    <n v="19"/>
    <n v="623"/>
    <n v="0"/>
    <n v="26"/>
    <n v="4"/>
    <n v="248"/>
    <n v="797"/>
  </r>
  <r>
    <x v="11"/>
    <x v="0"/>
    <n v="16"/>
    <n v="4181"/>
    <n v="6963"/>
    <n v="657"/>
    <n v="359"/>
    <n v="434"/>
    <n v="8604"/>
    <n v="560"/>
    <n v="834"/>
    <n v="855"/>
    <n v="64"/>
    <n v="409"/>
    <n v="147"/>
    <n v="357"/>
    <n v="745"/>
    <n v="3483"/>
    <n v="3517"/>
    <n v="1586"/>
    <n v="544"/>
    <n v="386"/>
    <n v="5414"/>
    <n v="2539"/>
    <n v="0"/>
    <n v="395"/>
    <n v="2"/>
    <n v="102"/>
    <n v="34"/>
    <n v="538"/>
    <n v="369"/>
  </r>
  <r>
    <x v="12"/>
    <x v="0"/>
    <n v="21"/>
    <n v="4136"/>
    <n v="9041"/>
    <n v="801"/>
    <n v="138"/>
    <n v="657"/>
    <n v="9584"/>
    <n v="459"/>
    <n v="1734"/>
    <n v="1098"/>
    <n v="392"/>
    <n v="268"/>
    <n v="36"/>
    <n v="136"/>
    <n v="1858"/>
    <n v="3625"/>
    <n v="7439"/>
    <n v="1680"/>
    <n v="362"/>
    <n v="597"/>
    <n v="7035"/>
    <n v="4969"/>
    <n v="1"/>
    <n v="507"/>
    <n v="157"/>
    <n v="54"/>
    <n v="7"/>
    <n v="340"/>
    <n v="442"/>
  </r>
  <r>
    <x v="13"/>
    <x v="0"/>
    <n v="29"/>
    <n v="7275"/>
    <n v="5736"/>
    <n v="7623"/>
    <n v="120"/>
    <n v="656"/>
    <n v="16483"/>
    <n v="419"/>
    <n v="301"/>
    <n v="1866"/>
    <n v="64"/>
    <n v="677"/>
    <n v="3"/>
    <n v="119"/>
    <n v="1439"/>
    <n v="4697"/>
    <n v="3090"/>
    <n v="11879"/>
    <n v="366"/>
    <n v="604"/>
    <n v="15717"/>
    <n v="2430"/>
    <n v="37"/>
    <n v="1006"/>
    <n v="208"/>
    <n v="183"/>
    <n v="1"/>
    <n v="356"/>
    <n v="933"/>
  </r>
  <r>
    <x v="14"/>
    <x v="0"/>
    <n v="31"/>
    <n v="7911"/>
    <n v="16537"/>
    <n v="4656"/>
    <n v="267"/>
    <n v="1925"/>
    <n v="18515"/>
    <n v="908"/>
    <n v="1736"/>
    <n v="5006"/>
    <n v="1018"/>
    <n v="976"/>
    <n v="52"/>
    <n v="203"/>
    <n v="2695"/>
    <n v="5103"/>
    <n v="9209"/>
    <n v="3840"/>
    <n v="565"/>
    <n v="1194"/>
    <n v="10825"/>
    <n v="5623"/>
    <n v="2"/>
    <n v="1662"/>
    <n v="297"/>
    <n v="109"/>
    <n v="5"/>
    <n v="460"/>
    <n v="1189"/>
  </r>
  <r>
    <x v="15"/>
    <x v="0"/>
    <n v="22"/>
    <n v="5029"/>
    <n v="3762"/>
    <n v="5238"/>
    <n v="224"/>
    <n v="232"/>
    <n v="10775"/>
    <n v="222"/>
    <n v="6"/>
    <n v="2227"/>
    <n v="1"/>
    <n v="403"/>
    <n v="0"/>
    <n v="204"/>
    <n v="1090"/>
    <n v="4455"/>
    <n v="4345"/>
    <n v="4133"/>
    <n v="608"/>
    <n v="399"/>
    <n v="9306"/>
    <n v="2646"/>
    <n v="0"/>
    <n v="1259"/>
    <n v="42"/>
    <n v="82"/>
    <n v="10"/>
    <n v="596"/>
    <n v="844"/>
  </r>
  <r>
    <x v="16"/>
    <x v="0"/>
    <n v="21"/>
    <n v="5888"/>
    <n v="8280"/>
    <n v="3200"/>
    <n v="67"/>
    <n v="484"/>
    <n v="9811"/>
    <n v="338"/>
    <n v="1956"/>
    <n v="2696"/>
    <n v="64"/>
    <n v="486"/>
    <n v="12"/>
    <n v="48"/>
    <n v="1843"/>
    <n v="6259"/>
    <n v="7961"/>
    <n v="2709"/>
    <n v="179"/>
    <n v="873"/>
    <n v="7542"/>
    <n v="3239"/>
    <n v="0"/>
    <n v="5001"/>
    <n v="0"/>
    <n v="154"/>
    <n v="5"/>
    <n v="145"/>
    <n v="1143"/>
  </r>
  <r>
    <x v="17"/>
    <x v="0"/>
    <n v="21"/>
    <n v="4117"/>
    <n v="15305"/>
    <n v="1637"/>
    <n v="143"/>
    <n v="820"/>
    <n v="8945"/>
    <n v="984"/>
    <n v="2385"/>
    <n v="6631"/>
    <n v="163"/>
    <n v="774"/>
    <n v="54"/>
    <n v="115"/>
    <n v="1647"/>
    <n v="4434"/>
    <n v="10264"/>
    <n v="1527"/>
    <n v="433"/>
    <n v="588"/>
    <n v="5178"/>
    <n v="2640"/>
    <n v="5"/>
    <n v="6510"/>
    <n v="39"/>
    <n v="255"/>
    <n v="15"/>
    <n v="334"/>
    <n v="1958"/>
  </r>
  <r>
    <x v="18"/>
    <x v="0"/>
    <n v="23"/>
    <n v="3406"/>
    <n v="2575"/>
    <n v="6413"/>
    <n v="392"/>
    <n v="1084"/>
    <n v="11979"/>
    <n v="325"/>
    <n v="50"/>
    <n v="322"/>
    <n v="2"/>
    <n v="57"/>
    <n v="13"/>
    <n v="347"/>
    <n v="406"/>
    <n v="1309"/>
    <n v="515"/>
    <n v="3656"/>
    <n v="485"/>
    <n v="1064"/>
    <n v="5640"/>
    <n v="264"/>
    <n v="0"/>
    <n v="257"/>
    <n v="1"/>
    <n v="12"/>
    <n v="0"/>
    <n v="461"/>
    <n v="248"/>
  </r>
  <r>
    <x v="19"/>
    <x v="0"/>
    <n v="17"/>
    <n v="3361"/>
    <n v="7620"/>
    <n v="1610"/>
    <n v="187"/>
    <n v="1176"/>
    <n v="8151"/>
    <n v="325"/>
    <n v="1014"/>
    <n v="2031"/>
    <n v="28"/>
    <n v="367"/>
    <n v="34"/>
    <n v="187"/>
    <n v="1753"/>
    <n v="3911"/>
    <n v="3202"/>
    <n v="482"/>
    <n v="492"/>
    <n v="1228"/>
    <n v="4792"/>
    <n v="2087"/>
    <n v="0"/>
    <n v="981"/>
    <n v="10"/>
    <n v="63"/>
    <n v="1"/>
    <n v="482"/>
    <n v="849"/>
  </r>
  <r>
    <x v="20"/>
    <x v="0"/>
    <n v="5"/>
    <n v="2048"/>
    <n v="1293"/>
    <n v="1884"/>
    <n v="30"/>
    <n v="247"/>
    <n v="4992"/>
    <n v="222"/>
    <n v="3"/>
    <n v="19"/>
    <n v="17"/>
    <n v="128"/>
    <n v="0"/>
    <n v="29"/>
    <n v="152"/>
    <n v="602"/>
    <n v="545"/>
    <n v="1339"/>
    <n v="51"/>
    <n v="35"/>
    <n v="2010"/>
    <n v="596"/>
    <n v="0"/>
    <n v="24"/>
    <n v="18"/>
    <n v="4"/>
    <n v="1"/>
    <n v="37"/>
    <n v="63"/>
  </r>
  <r>
    <x v="21"/>
    <x v="0"/>
    <n v="29"/>
    <n v="9446"/>
    <n v="12443"/>
    <n v="2540"/>
    <n v="770"/>
    <n v="873"/>
    <n v="20534"/>
    <n v="698"/>
    <n v="453"/>
    <n v="438"/>
    <n v="52"/>
    <n v="552"/>
    <n v="7"/>
    <n v="761"/>
    <n v="1205"/>
    <n v="5056"/>
    <n v="8388"/>
    <n v="6718"/>
    <n v="1550"/>
    <n v="1058"/>
    <n v="13383"/>
    <n v="3376"/>
    <n v="0"/>
    <n v="1220"/>
    <n v="14"/>
    <n v="138"/>
    <n v="18"/>
    <n v="1547"/>
    <n v="1631"/>
  </r>
  <r>
    <x v="22"/>
    <x v="0"/>
    <n v="30"/>
    <n v="6749"/>
    <n v="5731"/>
    <n v="3319"/>
    <n v="695"/>
    <n v="835"/>
    <n v="13152"/>
    <n v="507"/>
    <n v="1358"/>
    <n v="892"/>
    <n v="1"/>
    <n v="249"/>
    <n v="2"/>
    <n v="726"/>
    <n v="548"/>
    <n v="3040"/>
    <n v="1738"/>
    <n v="7137"/>
    <n v="920"/>
    <n v="632"/>
    <n v="10514"/>
    <n v="1596"/>
    <n v="1"/>
    <n v="505"/>
    <n v="1"/>
    <n v="49"/>
    <n v="5"/>
    <n v="941"/>
    <n v="519"/>
  </r>
  <r>
    <x v="23"/>
    <x v="0"/>
    <n v="22"/>
    <n v="7629"/>
    <n v="5564"/>
    <n v="2818"/>
    <n v="10"/>
    <n v="2905"/>
    <n v="14365"/>
    <n v="1660"/>
    <n v="883"/>
    <n v="1227"/>
    <n v="3244"/>
    <n v="733"/>
    <n v="17"/>
    <n v="32"/>
    <n v="1149"/>
    <n v="4449"/>
    <n v="4659"/>
    <n v="1303"/>
    <n v="14"/>
    <n v="1158"/>
    <n v="9435"/>
    <n v="3065"/>
    <n v="12"/>
    <n v="1109"/>
    <n v="2107"/>
    <n v="212"/>
    <n v="7"/>
    <n v="95"/>
    <n v="563"/>
  </r>
  <r>
    <x v="24"/>
    <x v="0"/>
    <n v="9"/>
    <n v="3170"/>
    <n v="3514"/>
    <n v="1831"/>
    <n v="53"/>
    <n v="293"/>
    <n v="5401"/>
    <n v="118"/>
    <n v="269"/>
    <n v="1852"/>
    <n v="123"/>
    <n v="459"/>
    <n v="34"/>
    <n v="52"/>
    <n v="547"/>
    <n v="4330"/>
    <n v="6057"/>
    <n v="9051"/>
    <n v="117"/>
    <n v="122"/>
    <n v="5702"/>
    <n v="1324"/>
    <n v="13"/>
    <n v="11975"/>
    <n v="1"/>
    <n v="207"/>
    <n v="25"/>
    <n v="118"/>
    <n v="407"/>
  </r>
  <r>
    <x v="25"/>
    <x v="0"/>
    <n v="17"/>
    <n v="3009"/>
    <n v="4138"/>
    <n v="528"/>
    <n v="28"/>
    <n v="1309"/>
    <n v="6455"/>
    <n v="619"/>
    <n v="72"/>
    <n v="460"/>
    <n v="641"/>
    <n v="204"/>
    <n v="9"/>
    <n v="34"/>
    <n v="427"/>
    <n v="2419"/>
    <n v="4033"/>
    <n v="1073"/>
    <n v="148"/>
    <n v="828"/>
    <n v="4023"/>
    <n v="3499"/>
    <n v="0"/>
    <n v="817"/>
    <n v="195"/>
    <n v="33"/>
    <n v="4"/>
    <n v="50"/>
    <n v="240"/>
  </r>
  <r>
    <x v="26"/>
    <x v="0"/>
    <n v="44"/>
    <n v="9680"/>
    <n v="17701"/>
    <n v="4438"/>
    <n v="250"/>
    <n v="1914"/>
    <n v="18774"/>
    <n v="738"/>
    <n v="441"/>
    <n v="4634"/>
    <n v="1127"/>
    <n v="990"/>
    <n v="63"/>
    <n v="150"/>
    <n v="6380"/>
    <n v="9059"/>
    <n v="11329"/>
    <n v="9919"/>
    <n v="469"/>
    <n v="2138"/>
    <n v="18082"/>
    <n v="5402"/>
    <n v="6"/>
    <n v="5097"/>
    <n v="22"/>
    <n v="253"/>
    <n v="26"/>
    <n v="385"/>
    <n v="3106"/>
  </r>
  <r>
    <x v="27"/>
    <x v="0"/>
    <n v="8"/>
    <n v="902"/>
    <n v="1299"/>
    <n v="931"/>
    <n v="1"/>
    <n v="705"/>
    <n v="2840"/>
    <n v="252"/>
    <n v="50"/>
    <n v="344"/>
    <n v="171"/>
    <n v="73"/>
    <n v="1"/>
    <n v="0"/>
    <n v="62"/>
    <n v="1408"/>
    <n v="657"/>
    <n v="569"/>
    <n v="5"/>
    <n v="498"/>
    <n v="2265"/>
    <n v="360"/>
    <n v="0"/>
    <n v="458"/>
    <n v="0"/>
    <n v="16"/>
    <n v="2"/>
    <n v="2"/>
    <n v="36"/>
  </r>
  <r>
    <x v="28"/>
    <x v="0"/>
    <n v="8"/>
    <n v="3999"/>
    <n v="7022"/>
    <n v="623"/>
    <n v="191"/>
    <n v="134"/>
    <n v="8053"/>
    <n v="658"/>
    <n v="129"/>
    <n v="532"/>
    <n v="0"/>
    <n v="206"/>
    <n v="6"/>
    <n v="192"/>
    <n v="2314"/>
    <n v="2969"/>
    <n v="4924"/>
    <n v="424"/>
    <n v="397"/>
    <n v="455"/>
    <n v="4418"/>
    <n v="3736"/>
    <n v="4"/>
    <n v="223"/>
    <n v="0"/>
    <n v="21"/>
    <n v="3"/>
    <n v="392"/>
    <n v="720"/>
  </r>
  <r>
    <x v="29"/>
    <x v="0"/>
    <n v="13"/>
    <n v="1797"/>
    <n v="1047"/>
    <n v="1133"/>
    <n v="33"/>
    <n v="263"/>
    <n v="3821"/>
    <n v="212"/>
    <n v="5"/>
    <n v="68"/>
    <n v="4"/>
    <n v="64"/>
    <n v="0"/>
    <n v="31"/>
    <n v="143"/>
    <n v="535"/>
    <n v="482"/>
    <n v="1063"/>
    <n v="45"/>
    <n v="196"/>
    <n v="1582"/>
    <n v="583"/>
    <n v="0"/>
    <n v="50"/>
    <n v="7"/>
    <n v="4"/>
    <n v="0"/>
    <n v="49"/>
    <n v="107"/>
  </r>
  <r>
    <x v="30"/>
    <x v="0"/>
    <n v="23"/>
    <n v="4314"/>
    <n v="14314"/>
    <n v="2202"/>
    <n v="65"/>
    <n v="852"/>
    <n v="13117"/>
    <n v="560"/>
    <n v="1334"/>
    <n v="2089"/>
    <n v="278"/>
    <n v="678"/>
    <n v="83"/>
    <n v="51"/>
    <n v="1684"/>
    <n v="2547"/>
    <n v="3994"/>
    <n v="5251"/>
    <n v="92"/>
    <n v="853"/>
    <n v="7042"/>
    <n v="2211"/>
    <n v="3"/>
    <n v="2506"/>
    <n v="9"/>
    <n v="60"/>
    <n v="8"/>
    <n v="54"/>
    <n v="377"/>
  </r>
  <r>
    <x v="31"/>
    <x v="0"/>
    <n v="12"/>
    <n v="2234"/>
    <n v="8106"/>
    <n v="424"/>
    <n v="256"/>
    <n v="689"/>
    <n v="4677"/>
    <n v="397"/>
    <n v="1267"/>
    <n v="1950"/>
    <n v="392"/>
    <n v="355"/>
    <n v="25"/>
    <n v="387"/>
    <n v="1527"/>
    <n v="4281"/>
    <n v="11110"/>
    <n v="195"/>
    <n v="247"/>
    <n v="633"/>
    <n v="5687"/>
    <n v="3212"/>
    <n v="10"/>
    <n v="4656"/>
    <n v="147"/>
    <n v="168"/>
    <n v="37"/>
    <n v="263"/>
    <n v="1870"/>
  </r>
  <r>
    <x v="32"/>
    <x v="0"/>
    <n v="15"/>
    <n v="1635"/>
    <n v="9077"/>
    <n v="979"/>
    <n v="376"/>
    <n v="1288"/>
    <n v="5332"/>
    <n v="1032"/>
    <n v="980"/>
    <n v="3542"/>
    <n v="6"/>
    <n v="382"/>
    <n v="12"/>
    <n v="372"/>
    <n v="1044"/>
    <n v="2218"/>
    <n v="12493"/>
    <n v="4194"/>
    <n v="1413"/>
    <n v="1105"/>
    <n v="5566"/>
    <n v="8033"/>
    <n v="0"/>
    <n v="3092"/>
    <n v="9"/>
    <n v="98"/>
    <n v="45"/>
    <n v="1422"/>
    <n v="1297"/>
  </r>
  <r>
    <x v="33"/>
    <x v="0"/>
    <n v="53"/>
    <n v="9921"/>
    <n v="12127"/>
    <n v="5145"/>
    <n v="243"/>
    <n v="2233"/>
    <n v="23544"/>
    <n v="724"/>
    <n v="518"/>
    <n v="844"/>
    <n v="202"/>
    <n v="799"/>
    <n v="17"/>
    <n v="115"/>
    <n v="1380"/>
    <n v="4199"/>
    <n v="4299"/>
    <n v="9217"/>
    <n v="339"/>
    <n v="1161"/>
    <n v="15203"/>
    <n v="2274"/>
    <n v="1"/>
    <n v="426"/>
    <n v="34"/>
    <n v="198"/>
    <n v="7"/>
    <n v="301"/>
    <n v="883"/>
  </r>
  <r>
    <x v="34"/>
    <x v="0"/>
    <n v="33"/>
    <n v="8543"/>
    <n v="12909"/>
    <n v="3538"/>
    <n v="147"/>
    <n v="2000"/>
    <n v="22654"/>
    <n v="418"/>
    <n v="573"/>
    <n v="526"/>
    <n v="363"/>
    <n v="660"/>
    <n v="6"/>
    <n v="87"/>
    <n v="1541"/>
    <n v="4399"/>
    <n v="6499"/>
    <n v="6820"/>
    <n v="189"/>
    <n v="1211"/>
    <n v="14898"/>
    <n v="2704"/>
    <n v="5"/>
    <n v="740"/>
    <n v="51"/>
    <n v="127"/>
    <n v="1"/>
    <n v="160"/>
    <n v="835"/>
  </r>
  <r>
    <x v="35"/>
    <x v="0"/>
    <n v="16"/>
    <n v="3472"/>
    <n v="3774"/>
    <n v="1996"/>
    <n v="106"/>
    <n v="676"/>
    <n v="6743"/>
    <n v="129"/>
    <n v="715"/>
    <n v="974"/>
    <n v="296"/>
    <n v="527"/>
    <n v="28"/>
    <n v="60"/>
    <n v="1229"/>
    <n v="4360"/>
    <n v="5173"/>
    <n v="2274"/>
    <n v="247"/>
    <n v="668"/>
    <n v="6559"/>
    <n v="2057"/>
    <n v="65"/>
    <n v="2663"/>
    <n v="24"/>
    <n v="147"/>
    <n v="15"/>
    <n v="218"/>
    <n v="1539"/>
  </r>
  <r>
    <x v="36"/>
    <x v="0"/>
    <n v="23"/>
    <n v="4999"/>
    <n v="7544"/>
    <n v="838"/>
    <n v="88"/>
    <n v="690"/>
    <n v="12087"/>
    <n v="591"/>
    <n v="614"/>
    <n v="1789"/>
    <n v="65"/>
    <n v="269"/>
    <n v="6"/>
    <n v="67"/>
    <n v="838"/>
    <n v="2257"/>
    <n v="4615"/>
    <n v="1830"/>
    <n v="188"/>
    <n v="767"/>
    <n v="4829"/>
    <n v="3816"/>
    <n v="3"/>
    <n v="608"/>
    <n v="6"/>
    <n v="48"/>
    <n v="2"/>
    <n v="139"/>
    <n v="463"/>
  </r>
  <r>
    <x v="37"/>
    <x v="0"/>
    <n v="23"/>
    <n v="6818"/>
    <n v="16325"/>
    <n v="4144"/>
    <n v="676"/>
    <n v="801"/>
    <n v="18214"/>
    <n v="451"/>
    <n v="1534"/>
    <n v="3596"/>
    <n v="499"/>
    <n v="910"/>
    <n v="28"/>
    <n v="409"/>
    <n v="2858"/>
    <n v="4374"/>
    <n v="6794"/>
    <n v="3948"/>
    <n v="1010"/>
    <n v="458"/>
    <n v="9400"/>
    <n v="2758"/>
    <n v="26"/>
    <n v="2245"/>
    <n v="275"/>
    <n v="91"/>
    <n v="1"/>
    <n v="645"/>
    <n v="1157"/>
  </r>
  <r>
    <x v="38"/>
    <x v="0"/>
    <n v="2"/>
    <n v="87"/>
    <n v="292"/>
    <n v="27"/>
    <n v="22"/>
    <n v="0"/>
    <n v="199"/>
    <n v="1"/>
    <n v="8"/>
    <n v="73"/>
    <n v="0"/>
    <n v="28"/>
    <n v="1"/>
    <n v="17"/>
    <n v="12"/>
    <n v="316"/>
    <n v="499"/>
    <n v="202"/>
    <n v="28"/>
    <n v="0"/>
    <n v="622"/>
    <n v="11"/>
    <n v="1"/>
    <n v="213"/>
    <n v="0"/>
    <n v="25"/>
    <n v="0"/>
    <n v="28"/>
    <n v="14"/>
  </r>
  <r>
    <x v="39"/>
    <x v="0"/>
    <n v="8"/>
    <n v="1153"/>
    <n v="849"/>
    <n v="926"/>
    <n v="3"/>
    <n v="1252"/>
    <n v="2929"/>
    <n v="157"/>
    <n v="337"/>
    <n v="355"/>
    <n v="184"/>
    <n v="110"/>
    <n v="2"/>
    <n v="2"/>
    <n v="62"/>
    <n v="661"/>
    <n v="443"/>
    <n v="669"/>
    <n v="11"/>
    <n v="82"/>
    <n v="1141"/>
    <n v="434"/>
    <n v="0"/>
    <n v="171"/>
    <n v="2"/>
    <n v="11"/>
    <n v="2"/>
    <n v="13"/>
    <n v="74"/>
  </r>
  <r>
    <x v="40"/>
    <x v="0"/>
    <n v="20"/>
    <n v="4218"/>
    <n v="17115"/>
    <n v="1052"/>
    <n v="29"/>
    <n v="369"/>
    <n v="12398"/>
    <n v="445"/>
    <n v="1788"/>
    <n v="3389"/>
    <n v="465"/>
    <n v="941"/>
    <n v="66"/>
    <n v="27"/>
    <n v="2980"/>
    <n v="4978"/>
    <n v="12356"/>
    <n v="2771"/>
    <n v="131"/>
    <n v="875"/>
    <n v="11034"/>
    <n v="3152"/>
    <n v="3"/>
    <n v="5373"/>
    <n v="130"/>
    <n v="166"/>
    <n v="52"/>
    <n v="105"/>
    <n v="1071"/>
  </r>
  <r>
    <x v="41"/>
    <x v="0"/>
    <n v="2"/>
    <n v="367"/>
    <n v="166"/>
    <n v="0"/>
    <n v="0"/>
    <n v="16"/>
    <n v="182"/>
    <n v="15"/>
    <n v="0"/>
    <n v="319"/>
    <n v="4"/>
    <n v="3"/>
    <n v="0"/>
    <n v="0"/>
    <n v="17"/>
    <n v="312"/>
    <n v="185"/>
    <n v="2"/>
    <n v="0"/>
    <n v="15"/>
    <n v="229"/>
    <n v="7"/>
    <n v="0"/>
    <n v="251"/>
    <n v="0"/>
    <n v="0"/>
    <n v="0"/>
    <n v="0"/>
    <n v="4"/>
  </r>
  <r>
    <x v="42"/>
    <x v="0"/>
    <n v="33"/>
    <n v="6332"/>
    <n v="11619"/>
    <n v="1859"/>
    <n v="70"/>
    <n v="4774"/>
    <n v="14763"/>
    <n v="1083"/>
    <n v="1234"/>
    <n v="2360"/>
    <n v="1551"/>
    <n v="959"/>
    <n v="32"/>
    <n v="41"/>
    <n v="2344"/>
    <n v="10429"/>
    <n v="15219"/>
    <n v="1521"/>
    <n v="184"/>
    <n v="4088"/>
    <n v="12215"/>
    <n v="4853"/>
    <n v="6"/>
    <n v="10169"/>
    <n v="1092"/>
    <n v="456"/>
    <n v="27"/>
    <n v="134"/>
    <n v="2174"/>
  </r>
  <r>
    <x v="43"/>
    <x v="0"/>
    <n v="88"/>
    <n v="20778"/>
    <n v="42272"/>
    <n v="21304"/>
    <n v="804"/>
    <n v="8415"/>
    <n v="53032"/>
    <n v="1050"/>
    <n v="9266"/>
    <n v="17222"/>
    <n v="1087"/>
    <n v="3767"/>
    <n v="169"/>
    <n v="815"/>
    <n v="5692"/>
    <n v="29429"/>
    <n v="54318"/>
    <n v="29899"/>
    <n v="2134"/>
    <n v="8786"/>
    <n v="60242"/>
    <n v="12496"/>
    <n v="1275"/>
    <n v="37605"/>
    <n v="882"/>
    <n v="1835"/>
    <n v="182"/>
    <n v="1995"/>
    <n v="5858"/>
  </r>
  <r>
    <x v="44"/>
    <x v="0"/>
    <n v="28"/>
    <n v="5310"/>
    <n v="6185"/>
    <n v="6995"/>
    <n v="445"/>
    <n v="1323"/>
    <n v="12733"/>
    <n v="538"/>
    <n v="1150"/>
    <n v="3803"/>
    <n v="519"/>
    <n v="502"/>
    <n v="61"/>
    <n v="435"/>
    <n v="947"/>
    <n v="3808"/>
    <n v="4606"/>
    <n v="4943"/>
    <n v="1255"/>
    <n v="689"/>
    <n v="8285"/>
    <n v="3256"/>
    <n v="0"/>
    <n v="2065"/>
    <n v="310"/>
    <n v="111"/>
    <n v="3"/>
    <n v="1172"/>
    <n v="359"/>
  </r>
  <r>
    <x v="45"/>
    <x v="0"/>
    <n v="36"/>
    <n v="7635"/>
    <n v="8608"/>
    <n v="9935"/>
    <n v="42"/>
    <n v="1320"/>
    <n v="20518"/>
    <n v="697"/>
    <n v="1118"/>
    <n v="2748"/>
    <n v="7"/>
    <n v="718"/>
    <n v="18"/>
    <n v="53"/>
    <n v="1442"/>
    <n v="4888"/>
    <n v="5642"/>
    <n v="7339"/>
    <n v="122"/>
    <n v="800"/>
    <n v="12297"/>
    <n v="3696"/>
    <n v="0"/>
    <n v="1721"/>
    <n v="3"/>
    <n v="137"/>
    <n v="3"/>
    <n v="80"/>
    <n v="727"/>
  </r>
  <r>
    <x v="46"/>
    <x v="0"/>
    <n v="5"/>
    <n v="1120"/>
    <n v="517"/>
    <n v="752"/>
    <n v="0"/>
    <n v="117"/>
    <n v="2196"/>
    <n v="48"/>
    <n v="1"/>
    <n v="13"/>
    <n v="0"/>
    <n v="106"/>
    <n v="1"/>
    <n v="0"/>
    <n v="146"/>
    <n v="263"/>
    <n v="112"/>
    <n v="235"/>
    <n v="0"/>
    <n v="21"/>
    <n v="479"/>
    <n v="74"/>
    <n v="0"/>
    <n v="4"/>
    <n v="0"/>
    <n v="0"/>
    <n v="0"/>
    <n v="0"/>
    <n v="37"/>
  </r>
  <r>
    <x v="47"/>
    <x v="0"/>
    <n v="40"/>
    <n v="11397"/>
    <n v="19875"/>
    <n v="12132"/>
    <n v="836"/>
    <n v="1440"/>
    <n v="34558"/>
    <n v="1774"/>
    <n v="693"/>
    <n v="4061"/>
    <n v="166"/>
    <n v="1153"/>
    <n v="44"/>
    <n v="680"/>
    <n v="2314"/>
    <n v="4462"/>
    <n v="10299"/>
    <n v="4670"/>
    <n v="1260"/>
    <n v="421"/>
    <n v="17161"/>
    <n v="6242"/>
    <n v="1"/>
    <n v="1357"/>
    <n v="40"/>
    <n v="92"/>
    <n v="8"/>
    <n v="1157"/>
    <n v="1059"/>
  </r>
  <r>
    <x v="48"/>
    <x v="0"/>
    <n v="33"/>
    <n v="10975"/>
    <n v="16599"/>
    <n v="2500"/>
    <n v="471"/>
    <n v="1324"/>
    <n v="23373"/>
    <n v="1787"/>
    <n v="1205"/>
    <n v="1206"/>
    <n v="491"/>
    <n v="635"/>
    <n v="34"/>
    <n v="445"/>
    <n v="2269"/>
    <n v="4636"/>
    <n v="7737"/>
    <n v="5182"/>
    <n v="475"/>
    <n v="881"/>
    <n v="10892"/>
    <n v="5909"/>
    <n v="2"/>
    <n v="765"/>
    <n v="304"/>
    <n v="81"/>
    <n v="3"/>
    <n v="455"/>
    <n v="1433"/>
  </r>
  <r>
    <x v="49"/>
    <x v="0"/>
    <n v="14"/>
    <n v="1278"/>
    <n v="4409"/>
    <n v="169"/>
    <n v="1"/>
    <n v="496"/>
    <n v="2871"/>
    <n v="94"/>
    <n v="59"/>
    <n v="2749"/>
    <n v="119"/>
    <n v="193"/>
    <n v="1"/>
    <n v="0"/>
    <n v="305"/>
    <n v="1710"/>
    <n v="3117"/>
    <n v="183"/>
    <n v="2"/>
    <n v="503"/>
    <n v="1585"/>
    <n v="823"/>
    <n v="1"/>
    <n v="2863"/>
    <n v="3"/>
    <n v="30"/>
    <n v="2"/>
    <n v="0"/>
    <n v="100"/>
  </r>
  <r>
    <x v="50"/>
    <x v="0"/>
    <n v="9"/>
    <n v="975"/>
    <n v="1647"/>
    <n v="379"/>
    <n v="19"/>
    <n v="819"/>
    <n v="2456"/>
    <n v="271"/>
    <n v="15"/>
    <n v="205"/>
    <n v="645"/>
    <n v="39"/>
    <n v="4"/>
    <n v="19"/>
    <n v="311"/>
    <n v="796"/>
    <n v="1832"/>
    <n v="675"/>
    <n v="58"/>
    <n v="656"/>
    <n v="1894"/>
    <n v="1684"/>
    <n v="0"/>
    <n v="240"/>
    <n v="441"/>
    <n v="12"/>
    <n v="2"/>
    <n v="59"/>
    <n v="117"/>
  </r>
  <r>
    <x v="0"/>
    <x v="1"/>
    <n v="5"/>
    <n v="1128"/>
    <n v="1878"/>
    <n v="51"/>
    <n v="42"/>
    <n v="146"/>
    <n v="2158"/>
    <n v="310"/>
    <n v="0"/>
    <n v="81"/>
    <n v="42"/>
    <n v="51"/>
    <n v="0"/>
    <n v="49"/>
    <n v="490"/>
    <n v="808"/>
    <n v="1325"/>
    <n v="7"/>
    <n v="109"/>
    <n v="189"/>
    <n v="1106"/>
    <n v="1006"/>
    <n v="0"/>
    <n v="1"/>
    <n v="3"/>
    <n v="4"/>
    <n v="1"/>
    <n v="112"/>
    <n v="216"/>
  </r>
  <r>
    <x v="1"/>
    <x v="1"/>
    <n v="17"/>
    <n v="1419"/>
    <n v="3400"/>
    <n v="816"/>
    <n v="3"/>
    <n v="503"/>
    <n v="4307"/>
    <n v="65"/>
    <n v="92"/>
    <n v="479"/>
    <n v="30"/>
    <n v="164"/>
    <n v="13"/>
    <n v="0"/>
    <n v="1421"/>
    <n v="3289"/>
    <n v="9517"/>
    <n v="872"/>
    <n v="4"/>
    <n v="2277"/>
    <n v="6681"/>
    <n v="2012"/>
    <n v="0"/>
    <n v="3190"/>
    <n v="808"/>
    <n v="193"/>
    <n v="14"/>
    <n v="0"/>
    <n v="3262"/>
  </r>
  <r>
    <x v="2"/>
    <x v="1"/>
    <n v="19"/>
    <n v="1034"/>
    <n v="2346"/>
    <n v="927"/>
    <n v="4"/>
    <n v="549"/>
    <n v="3600"/>
    <n v="63"/>
    <n v="156"/>
    <n v="609"/>
    <n v="13"/>
    <n v="105"/>
    <n v="9"/>
    <n v="3"/>
    <n v="180"/>
    <n v="1728"/>
    <n v="4665"/>
    <n v="536"/>
    <n v="14"/>
    <n v="478"/>
    <n v="3479"/>
    <n v="1601"/>
    <n v="8"/>
    <n v="1365"/>
    <n v="7"/>
    <n v="140"/>
    <n v="26"/>
    <n v="12"/>
    <n v="579"/>
  </r>
  <r>
    <x v="3"/>
    <x v="1"/>
    <n v="40"/>
    <n v="9879"/>
    <n v="16228"/>
    <n v="2106"/>
    <n v="178"/>
    <n v="1336"/>
    <n v="21238"/>
    <n v="518"/>
    <n v="342"/>
    <n v="2444"/>
    <n v="1693"/>
    <n v="732"/>
    <n v="34"/>
    <n v="146"/>
    <n v="3920"/>
    <n v="11732"/>
    <n v="30583"/>
    <n v="6314"/>
    <n v="522"/>
    <n v="3264"/>
    <n v="35201"/>
    <n v="8359"/>
    <n v="3"/>
    <n v="4917"/>
    <n v="282"/>
    <n v="476"/>
    <n v="40"/>
    <n v="497"/>
    <n v="3520"/>
  </r>
  <r>
    <x v="4"/>
    <x v="1"/>
    <n v="127"/>
    <n v="26863"/>
    <n v="99784"/>
    <n v="18002"/>
    <n v="1717"/>
    <n v="6080"/>
    <n v="92150"/>
    <n v="4410"/>
    <n v="5246"/>
    <n v="11065"/>
    <n v="3766"/>
    <n v="4003"/>
    <n v="443"/>
    <n v="1620"/>
    <n v="22410"/>
    <n v="32591"/>
    <n v="106193"/>
    <n v="16871"/>
    <n v="5115"/>
    <n v="8129"/>
    <n v="85395"/>
    <n v="33101"/>
    <n v="196"/>
    <n v="22176"/>
    <n v="3532"/>
    <n v="1226"/>
    <n v="290"/>
    <n v="4845"/>
    <n v="15097"/>
  </r>
  <r>
    <x v="5"/>
    <x v="1"/>
    <n v="37"/>
    <n v="14741"/>
    <n v="18566"/>
    <n v="9234"/>
    <n v="122"/>
    <n v="3770"/>
    <n v="32370"/>
    <n v="2422"/>
    <n v="3014"/>
    <n v="2804"/>
    <n v="610"/>
    <n v="667"/>
    <n v="8"/>
    <n v="135"/>
    <n v="3552"/>
    <n v="12828"/>
    <n v="18520"/>
    <n v="7545"/>
    <n v="406"/>
    <n v="3123"/>
    <n v="23966"/>
    <n v="13253"/>
    <n v="0"/>
    <n v="1632"/>
    <n v="154"/>
    <n v="128"/>
    <n v="10"/>
    <n v="415"/>
    <n v="3075"/>
  </r>
  <r>
    <x v="6"/>
    <x v="1"/>
    <n v="10"/>
    <n v="695"/>
    <n v="963"/>
    <n v="509"/>
    <n v="100"/>
    <n v="674"/>
    <n v="2001"/>
    <n v="236"/>
    <n v="31"/>
    <n v="134"/>
    <n v="19"/>
    <n v="188"/>
    <n v="0"/>
    <n v="101"/>
    <n v="105"/>
    <n v="395"/>
    <n v="344"/>
    <n v="575"/>
    <n v="213"/>
    <n v="243"/>
    <n v="1080"/>
    <n v="226"/>
    <n v="0"/>
    <n v="113"/>
    <n v="41"/>
    <n v="14"/>
    <n v="0"/>
    <n v="213"/>
    <n v="28"/>
  </r>
  <r>
    <x v="7"/>
    <x v="1"/>
    <n v="2"/>
    <n v="566"/>
    <n v="653"/>
    <n v="1"/>
    <n v="0"/>
    <n v="21"/>
    <n v="1134"/>
    <n v="13"/>
    <n v="18"/>
    <n v="0"/>
    <n v="2"/>
    <n v="52"/>
    <n v="1"/>
    <n v="0"/>
    <n v="41"/>
    <n v="134"/>
    <n v="44"/>
    <n v="279"/>
    <n v="0"/>
    <n v="1"/>
    <n v="393"/>
    <n v="13"/>
    <n v="0"/>
    <n v="25"/>
    <n v="0"/>
    <n v="2"/>
    <n v="0"/>
    <n v="0"/>
    <n v="7"/>
  </r>
  <r>
    <x v="8"/>
    <x v="1"/>
    <n v="63"/>
    <n v="21992"/>
    <n v="48175"/>
    <n v="11544"/>
    <n v="1353"/>
    <n v="4646"/>
    <n v="58753"/>
    <n v="1297"/>
    <n v="7333"/>
    <n v="9465"/>
    <n v="1992"/>
    <n v="1759"/>
    <n v="82"/>
    <n v="1163"/>
    <n v="6216"/>
    <n v="17232"/>
    <n v="23991"/>
    <n v="11336"/>
    <n v="3033"/>
    <n v="3718"/>
    <n v="36948"/>
    <n v="8123"/>
    <n v="7"/>
    <n v="7361"/>
    <n v="2019"/>
    <n v="320"/>
    <n v="18"/>
    <n v="2784"/>
    <n v="3474"/>
  </r>
  <r>
    <x v="9"/>
    <x v="1"/>
    <n v="52"/>
    <n v="10188"/>
    <n v="12311"/>
    <n v="6891"/>
    <n v="105"/>
    <n v="3102"/>
    <n v="19228"/>
    <n v="402"/>
    <n v="666"/>
    <n v="5099"/>
    <n v="1511"/>
    <n v="964"/>
    <n v="49"/>
    <n v="119"/>
    <n v="2701"/>
    <n v="8029"/>
    <n v="14576"/>
    <n v="4440"/>
    <n v="287"/>
    <n v="2617"/>
    <n v="15342"/>
    <n v="4029"/>
    <n v="0"/>
    <n v="6026"/>
    <n v="307"/>
    <n v="275"/>
    <n v="49"/>
    <n v="308"/>
    <n v="2230"/>
  </r>
  <r>
    <x v="10"/>
    <x v="1"/>
    <n v="6"/>
    <n v="2492"/>
    <n v="7817"/>
    <n v="157"/>
    <n v="256"/>
    <n v="24"/>
    <n v="5586"/>
    <n v="433"/>
    <n v="823"/>
    <n v="797"/>
    <n v="0"/>
    <n v="206"/>
    <n v="8"/>
    <n v="257"/>
    <n v="1932"/>
    <n v="3041"/>
    <n v="5655"/>
    <n v="530"/>
    <n v="686"/>
    <n v="37"/>
    <n v="4769"/>
    <n v="2296"/>
    <n v="1"/>
    <n v="700"/>
    <n v="0"/>
    <n v="59"/>
    <n v="1"/>
    <n v="606"/>
    <n v="935"/>
  </r>
  <r>
    <x v="11"/>
    <x v="1"/>
    <n v="16"/>
    <n v="4735"/>
    <n v="6310"/>
    <n v="470"/>
    <n v="1"/>
    <n v="665"/>
    <n v="8927"/>
    <n v="612"/>
    <n v="648"/>
    <n v="375"/>
    <n v="75"/>
    <n v="440"/>
    <n v="13"/>
    <n v="0"/>
    <n v="757"/>
    <n v="3578"/>
    <n v="3849"/>
    <n v="1508"/>
    <n v="1"/>
    <n v="792"/>
    <n v="5861"/>
    <n v="2810"/>
    <n v="0"/>
    <n v="639"/>
    <n v="57"/>
    <n v="98"/>
    <n v="3"/>
    <n v="0"/>
    <n v="369"/>
  </r>
  <r>
    <x v="12"/>
    <x v="1"/>
    <n v="21"/>
    <n v="3647"/>
    <n v="10455"/>
    <n v="649"/>
    <n v="96"/>
    <n v="1692"/>
    <n v="10303"/>
    <n v="559"/>
    <n v="2420"/>
    <n v="833"/>
    <n v="588"/>
    <n v="318"/>
    <n v="25"/>
    <n v="130"/>
    <n v="1115"/>
    <n v="3209"/>
    <n v="7720"/>
    <n v="1844"/>
    <n v="269"/>
    <n v="1512"/>
    <n v="7810"/>
    <n v="4894"/>
    <n v="25"/>
    <n v="666"/>
    <n v="572"/>
    <n v="48"/>
    <n v="2"/>
    <n v="378"/>
    <n v="539"/>
  </r>
  <r>
    <x v="13"/>
    <x v="1"/>
    <n v="29"/>
    <n v="7219"/>
    <n v="7260"/>
    <n v="7812"/>
    <n v="128"/>
    <n v="1300"/>
    <n v="17420"/>
    <n v="460"/>
    <n v="386"/>
    <n v="1567"/>
    <n v="534"/>
    <n v="759"/>
    <n v="19"/>
    <n v="127"/>
    <n v="1745"/>
    <n v="5012"/>
    <n v="4064"/>
    <n v="11230"/>
    <n v="374"/>
    <n v="1043"/>
    <n v="15261"/>
    <n v="2831"/>
    <n v="40"/>
    <n v="865"/>
    <n v="833"/>
    <n v="177"/>
    <n v="4"/>
    <n v="369"/>
    <n v="1146"/>
  </r>
  <r>
    <x v="14"/>
    <x v="1"/>
    <n v="31"/>
    <n v="8656"/>
    <n v="16983"/>
    <n v="3739"/>
    <n v="287"/>
    <n v="1391"/>
    <n v="18407"/>
    <n v="886"/>
    <n v="1960"/>
    <n v="4105"/>
    <n v="305"/>
    <n v="998"/>
    <n v="5"/>
    <n v="209"/>
    <n v="2892"/>
    <n v="5828"/>
    <n v="9784"/>
    <n v="3465"/>
    <n v="592"/>
    <n v="1221"/>
    <n v="11070"/>
    <n v="5202"/>
    <n v="0"/>
    <n v="1419"/>
    <n v="129"/>
    <n v="98"/>
    <n v="5"/>
    <n v="459"/>
    <n v="1912"/>
  </r>
  <r>
    <x v="15"/>
    <x v="1"/>
    <n v="22"/>
    <n v="5482"/>
    <n v="3899"/>
    <n v="4999"/>
    <n v="169"/>
    <n v="318"/>
    <n v="11203"/>
    <n v="208"/>
    <n v="205"/>
    <n v="1963"/>
    <n v="63"/>
    <n v="355"/>
    <n v="14"/>
    <n v="148"/>
    <n v="809"/>
    <n v="4224"/>
    <n v="5136"/>
    <n v="5110"/>
    <n v="546"/>
    <n v="401"/>
    <n v="10215"/>
    <n v="2667"/>
    <n v="22"/>
    <n v="1323"/>
    <n v="87"/>
    <n v="103"/>
    <n v="9"/>
    <n v="500"/>
    <n v="850"/>
  </r>
  <r>
    <x v="16"/>
    <x v="1"/>
    <n v="21"/>
    <n v="5933"/>
    <n v="7174"/>
    <n v="2716"/>
    <n v="65"/>
    <n v="482"/>
    <n v="8872"/>
    <n v="348"/>
    <n v="1597"/>
    <n v="2708"/>
    <n v="80"/>
    <n v="371"/>
    <n v="24"/>
    <n v="33"/>
    <n v="1361"/>
    <n v="6086"/>
    <n v="8471"/>
    <n v="2694"/>
    <n v="191"/>
    <n v="980"/>
    <n v="8368"/>
    <n v="3094"/>
    <n v="1"/>
    <n v="4485"/>
    <n v="11"/>
    <n v="186"/>
    <n v="5"/>
    <n v="112"/>
    <n v="1404"/>
  </r>
  <r>
    <x v="17"/>
    <x v="1"/>
    <n v="21"/>
    <n v="3285"/>
    <n v="14126"/>
    <n v="2232"/>
    <n v="110"/>
    <n v="704"/>
    <n v="9141"/>
    <n v="303"/>
    <n v="1850"/>
    <n v="5710"/>
    <n v="111"/>
    <n v="703"/>
    <n v="59"/>
    <n v="57"/>
    <n v="1460"/>
    <n v="4148"/>
    <n v="11650"/>
    <n v="1172"/>
    <n v="508"/>
    <n v="500"/>
    <n v="5655"/>
    <n v="2633"/>
    <n v="50"/>
    <n v="5913"/>
    <n v="52"/>
    <n v="179"/>
    <n v="16"/>
    <n v="396"/>
    <n v="2863"/>
  </r>
  <r>
    <x v="18"/>
    <x v="1"/>
    <n v="23"/>
    <n v="3492"/>
    <n v="3160"/>
    <n v="6469"/>
    <n v="386"/>
    <n v="665"/>
    <n v="12129"/>
    <n v="321"/>
    <n v="52"/>
    <n v="128"/>
    <n v="2"/>
    <n v="108"/>
    <n v="3"/>
    <n v="364"/>
    <n v="480"/>
    <n v="1485"/>
    <n v="479"/>
    <n v="3845"/>
    <n v="577"/>
    <n v="785"/>
    <n v="5460"/>
    <n v="290"/>
    <n v="1"/>
    <n v="187"/>
    <n v="1"/>
    <n v="11"/>
    <n v="1"/>
    <n v="539"/>
    <n v="259"/>
  </r>
  <r>
    <x v="19"/>
    <x v="1"/>
    <n v="17"/>
    <n v="3449"/>
    <n v="8280"/>
    <n v="1701"/>
    <n v="175"/>
    <n v="286"/>
    <n v="8413"/>
    <n v="512"/>
    <n v="158"/>
    <n v="1929"/>
    <n v="32"/>
    <n v="347"/>
    <n v="3"/>
    <n v="165"/>
    <n v="1482"/>
    <n v="4369"/>
    <n v="4356"/>
    <n v="478"/>
    <n v="644"/>
    <n v="1355"/>
    <n v="5794"/>
    <n v="2410"/>
    <n v="0"/>
    <n v="1049"/>
    <n v="6"/>
    <n v="76"/>
    <n v="2"/>
    <n v="587"/>
    <n v="1080"/>
  </r>
  <r>
    <x v="20"/>
    <x v="1"/>
    <n v="5"/>
    <n v="2390"/>
    <n v="1369"/>
    <n v="2130"/>
    <n v="34"/>
    <n v="253"/>
    <n v="5542"/>
    <n v="216"/>
    <n v="14"/>
    <n v="78"/>
    <n v="16"/>
    <n v="124"/>
    <n v="0"/>
    <n v="30"/>
    <n v="147"/>
    <n v="831"/>
    <n v="633"/>
    <n v="1684"/>
    <n v="42"/>
    <n v="101"/>
    <n v="2459"/>
    <n v="558"/>
    <n v="0"/>
    <n v="117"/>
    <n v="8"/>
    <n v="2"/>
    <n v="0"/>
    <n v="49"/>
    <n v="98"/>
  </r>
  <r>
    <x v="21"/>
    <x v="1"/>
    <n v="29"/>
    <n v="9151"/>
    <n v="13012"/>
    <n v="2033"/>
    <n v="720"/>
    <n v="1127"/>
    <n v="20225"/>
    <n v="661"/>
    <n v="459"/>
    <n v="901"/>
    <n v="19"/>
    <n v="551"/>
    <n v="16"/>
    <n v="711"/>
    <n v="1326"/>
    <n v="5124"/>
    <n v="10377"/>
    <n v="5097"/>
    <n v="1403"/>
    <n v="1118"/>
    <n v="13037"/>
    <n v="3537"/>
    <n v="13"/>
    <n v="1473"/>
    <n v="9"/>
    <n v="118"/>
    <n v="25"/>
    <n v="1406"/>
    <n v="2330"/>
  </r>
  <r>
    <x v="22"/>
    <x v="1"/>
    <n v="30"/>
    <n v="7119"/>
    <n v="5871"/>
    <n v="3367"/>
    <n v="691"/>
    <n v="953"/>
    <n v="13325"/>
    <n v="441"/>
    <n v="1480"/>
    <n v="953"/>
    <n v="3"/>
    <n v="258"/>
    <n v="4"/>
    <n v="619"/>
    <n v="703"/>
    <n v="3114"/>
    <n v="2238"/>
    <n v="6296"/>
    <n v="800"/>
    <n v="680"/>
    <n v="9117"/>
    <n v="1811"/>
    <n v="0"/>
    <n v="652"/>
    <n v="87"/>
    <n v="48"/>
    <n v="6"/>
    <n v="801"/>
    <n v="778"/>
  </r>
  <r>
    <x v="23"/>
    <x v="1"/>
    <n v="22"/>
    <n v="6991"/>
    <n v="5426"/>
    <n v="3331"/>
    <n v="31"/>
    <n v="2731"/>
    <n v="13559"/>
    <n v="1616"/>
    <n v="495"/>
    <n v="1189"/>
    <n v="418"/>
    <n v="709"/>
    <n v="10"/>
    <n v="22"/>
    <n v="918"/>
    <n v="4618"/>
    <n v="5448"/>
    <n v="926"/>
    <n v="13"/>
    <n v="1251"/>
    <n v="9657"/>
    <n v="3839"/>
    <n v="23"/>
    <n v="1098"/>
    <n v="32"/>
    <n v="195"/>
    <n v="4"/>
    <n v="66"/>
    <n v="970"/>
  </r>
  <r>
    <x v="24"/>
    <x v="1"/>
    <n v="9"/>
    <n v="2460"/>
    <n v="3178"/>
    <n v="1150"/>
    <n v="154"/>
    <n v="453"/>
    <n v="5004"/>
    <n v="74"/>
    <n v="229"/>
    <n v="944"/>
    <n v="78"/>
    <n v="440"/>
    <n v="25"/>
    <n v="185"/>
    <n v="382"/>
    <n v="3399"/>
    <n v="5168"/>
    <n v="2555"/>
    <n v="104"/>
    <n v="1051"/>
    <n v="5525"/>
    <n v="1169"/>
    <n v="17"/>
    <n v="4732"/>
    <n v="7"/>
    <n v="187"/>
    <n v="18"/>
    <n v="107"/>
    <n v="568"/>
  </r>
  <r>
    <x v="25"/>
    <x v="1"/>
    <n v="17"/>
    <n v="3698"/>
    <n v="4275"/>
    <n v="495"/>
    <n v="25"/>
    <n v="1489"/>
    <n v="7218"/>
    <n v="581"/>
    <n v="15"/>
    <n v="397"/>
    <n v="995"/>
    <n v="198"/>
    <n v="8"/>
    <n v="36"/>
    <n v="474"/>
    <n v="2885"/>
    <n v="4292"/>
    <n v="880"/>
    <n v="66"/>
    <n v="934"/>
    <n v="4608"/>
    <n v="3132"/>
    <n v="0"/>
    <n v="712"/>
    <n v="304"/>
    <n v="28"/>
    <n v="13"/>
    <n v="56"/>
    <n v="239"/>
  </r>
  <r>
    <x v="26"/>
    <x v="1"/>
    <n v="44"/>
    <n v="8641"/>
    <n v="17346"/>
    <n v="4640"/>
    <n v="234"/>
    <n v="1528"/>
    <n v="20374"/>
    <n v="642"/>
    <n v="152"/>
    <n v="3947"/>
    <n v="892"/>
    <n v="942"/>
    <n v="67"/>
    <n v="152"/>
    <n v="5201"/>
    <n v="8721"/>
    <n v="13367"/>
    <n v="8828"/>
    <n v="545"/>
    <n v="1753"/>
    <n v="19398"/>
    <n v="5285"/>
    <n v="5"/>
    <n v="4745"/>
    <n v="13"/>
    <n v="294"/>
    <n v="33"/>
    <n v="437"/>
    <n v="4030"/>
  </r>
  <r>
    <x v="27"/>
    <x v="1"/>
    <n v="8"/>
    <n v="1334"/>
    <n v="1581"/>
    <n v="887"/>
    <n v="0"/>
    <n v="542"/>
    <n v="3457"/>
    <n v="189"/>
    <n v="19"/>
    <n v="266"/>
    <n v="119"/>
    <n v="64"/>
    <n v="2"/>
    <n v="0"/>
    <n v="71"/>
    <n v="1439"/>
    <n v="792"/>
    <n v="688"/>
    <n v="0"/>
    <n v="481"/>
    <n v="2427"/>
    <n v="374"/>
    <n v="0"/>
    <n v="488"/>
    <n v="13"/>
    <n v="39"/>
    <n v="4"/>
    <n v="0"/>
    <n v="45"/>
  </r>
  <r>
    <x v="28"/>
    <x v="1"/>
    <n v="8"/>
    <n v="2938"/>
    <n v="7290"/>
    <n v="591"/>
    <n v="177"/>
    <n v="134"/>
    <n v="8014"/>
    <n v="617"/>
    <n v="118"/>
    <n v="358"/>
    <n v="2"/>
    <n v="203"/>
    <n v="9"/>
    <n v="163"/>
    <n v="1860"/>
    <n v="2893"/>
    <n v="5464"/>
    <n v="461"/>
    <n v="397"/>
    <n v="530"/>
    <n v="5020"/>
    <n v="3749"/>
    <n v="1"/>
    <n v="135"/>
    <n v="1"/>
    <n v="36"/>
    <n v="1"/>
    <n v="371"/>
    <n v="796"/>
  </r>
  <r>
    <x v="29"/>
    <x v="1"/>
    <n v="13"/>
    <n v="1722"/>
    <n v="925"/>
    <n v="1387"/>
    <n v="43"/>
    <n v="227"/>
    <n v="3627"/>
    <n v="232"/>
    <n v="1"/>
    <n v="13"/>
    <n v="6"/>
    <n v="56"/>
    <n v="0"/>
    <n v="37"/>
    <n v="131"/>
    <n v="685"/>
    <n v="577"/>
    <n v="993"/>
    <n v="81"/>
    <n v="107"/>
    <n v="1646"/>
    <n v="593"/>
    <n v="1"/>
    <n v="30"/>
    <n v="15"/>
    <n v="9"/>
    <n v="1"/>
    <n v="78"/>
    <n v="111"/>
  </r>
  <r>
    <x v="30"/>
    <x v="1"/>
    <n v="23"/>
    <n v="4002"/>
    <n v="14618"/>
    <n v="2063"/>
    <n v="66"/>
    <n v="633"/>
    <n v="13044"/>
    <n v="600"/>
    <n v="1559"/>
    <n v="2265"/>
    <n v="254"/>
    <n v="730"/>
    <n v="6"/>
    <n v="42"/>
    <n v="1895"/>
    <n v="2376"/>
    <n v="4724"/>
    <n v="4409"/>
    <n v="66"/>
    <n v="692"/>
    <n v="6892"/>
    <n v="2537"/>
    <n v="5"/>
    <n v="2231"/>
    <n v="1"/>
    <n v="78"/>
    <n v="4"/>
    <n v="43"/>
    <n v="410"/>
  </r>
  <r>
    <x v="31"/>
    <x v="1"/>
    <n v="12"/>
    <n v="2845"/>
    <n v="8549"/>
    <n v="341"/>
    <n v="88"/>
    <n v="792"/>
    <n v="5092"/>
    <n v="238"/>
    <n v="1517"/>
    <n v="1650"/>
    <n v="643"/>
    <n v="297"/>
    <n v="15"/>
    <n v="570"/>
    <n v="1696"/>
    <n v="3944"/>
    <n v="11909"/>
    <n v="127"/>
    <n v="272"/>
    <n v="981"/>
    <n v="6257"/>
    <n v="3045"/>
    <n v="0"/>
    <n v="2935"/>
    <n v="188"/>
    <n v="112"/>
    <n v="16"/>
    <n v="307"/>
    <n v="3512"/>
  </r>
  <r>
    <x v="32"/>
    <x v="1"/>
    <n v="15"/>
    <n v="2354"/>
    <n v="10837"/>
    <n v="1523"/>
    <n v="280"/>
    <n v="1064"/>
    <n v="8126"/>
    <n v="1031"/>
    <n v="1683"/>
    <n v="4487"/>
    <n v="13"/>
    <n v="273"/>
    <n v="39"/>
    <n v="281"/>
    <n v="1692"/>
    <n v="3186"/>
    <n v="13809"/>
    <n v="1719"/>
    <n v="981"/>
    <n v="999"/>
    <n v="8570"/>
    <n v="7599"/>
    <n v="0"/>
    <n v="4144"/>
    <n v="23"/>
    <n v="80"/>
    <n v="93"/>
    <n v="1003"/>
    <n v="2559"/>
  </r>
  <r>
    <x v="33"/>
    <x v="1"/>
    <n v="53"/>
    <n v="10491"/>
    <n v="12010"/>
    <n v="4644"/>
    <n v="212"/>
    <n v="1822"/>
    <n v="23313"/>
    <n v="715"/>
    <n v="931"/>
    <n v="582"/>
    <n v="424"/>
    <n v="818"/>
    <n v="28"/>
    <n v="158"/>
    <n v="1358"/>
    <n v="4595"/>
    <n v="4709"/>
    <n v="7944"/>
    <n v="369"/>
    <n v="1336"/>
    <n v="14944"/>
    <n v="2388"/>
    <n v="0"/>
    <n v="557"/>
    <n v="67"/>
    <n v="220"/>
    <n v="5"/>
    <n v="315"/>
    <n v="926"/>
  </r>
  <r>
    <x v="34"/>
    <x v="1"/>
    <n v="33"/>
    <n v="9499"/>
    <n v="13913"/>
    <n v="4001"/>
    <n v="151"/>
    <n v="1371"/>
    <n v="24823"/>
    <n v="459"/>
    <n v="486"/>
    <n v="455"/>
    <n v="14"/>
    <n v="678"/>
    <n v="4"/>
    <n v="89"/>
    <n v="1702"/>
    <n v="4957"/>
    <n v="7177"/>
    <n v="6802"/>
    <n v="287"/>
    <n v="1105"/>
    <n v="16406"/>
    <n v="2834"/>
    <n v="1"/>
    <n v="736"/>
    <n v="40"/>
    <n v="185"/>
    <n v="5"/>
    <n v="224"/>
    <n v="1002"/>
  </r>
  <r>
    <x v="35"/>
    <x v="1"/>
    <n v="16"/>
    <n v="3123"/>
    <n v="3494"/>
    <n v="1578"/>
    <n v="123"/>
    <n v="400"/>
    <n v="6380"/>
    <n v="129"/>
    <n v="143"/>
    <n v="890"/>
    <n v="514"/>
    <n v="429"/>
    <n v="25"/>
    <n v="32"/>
    <n v="485"/>
    <n v="3118"/>
    <n v="5737"/>
    <n v="2270"/>
    <n v="355"/>
    <n v="521"/>
    <n v="6375"/>
    <n v="2085"/>
    <n v="118"/>
    <n v="2615"/>
    <n v="35"/>
    <n v="168"/>
    <n v="18"/>
    <n v="272"/>
    <n v="916"/>
  </r>
  <r>
    <x v="36"/>
    <x v="1"/>
    <n v="23"/>
    <n v="5600"/>
    <n v="7691"/>
    <n v="2935"/>
    <n v="87"/>
    <n v="788"/>
    <n v="12389"/>
    <n v="684"/>
    <n v="351"/>
    <n v="1837"/>
    <n v="81"/>
    <n v="268"/>
    <n v="7"/>
    <n v="69"/>
    <n v="759"/>
    <n v="2276"/>
    <n v="6276"/>
    <n v="1892"/>
    <n v="152"/>
    <n v="699"/>
    <n v="5267"/>
    <n v="4724"/>
    <n v="2"/>
    <n v="615"/>
    <n v="5"/>
    <n v="34"/>
    <n v="2"/>
    <n v="117"/>
    <n v="616"/>
  </r>
  <r>
    <x v="37"/>
    <x v="1"/>
    <n v="23"/>
    <n v="6602"/>
    <n v="17484"/>
    <n v="4183"/>
    <n v="260"/>
    <n v="646"/>
    <n v="17694"/>
    <n v="558"/>
    <n v="2006"/>
    <n v="4104"/>
    <n v="34"/>
    <n v="703"/>
    <n v="28"/>
    <n v="150"/>
    <n v="2819"/>
    <n v="4579"/>
    <n v="8205"/>
    <n v="3624"/>
    <n v="468"/>
    <n v="157"/>
    <n v="9332"/>
    <n v="3039"/>
    <n v="0"/>
    <n v="2199"/>
    <n v="8"/>
    <n v="73"/>
    <n v="5"/>
    <n v="209"/>
    <n v="1763"/>
  </r>
  <r>
    <x v="38"/>
    <x v="1"/>
    <n v="2"/>
    <n v="13"/>
    <n v="268"/>
    <n v="1"/>
    <n v="14"/>
    <n v="0"/>
    <n v="134"/>
    <n v="0"/>
    <n v="2"/>
    <n v="159"/>
    <n v="0"/>
    <n v="16"/>
    <n v="0"/>
    <n v="6"/>
    <n v="11"/>
    <n v="60"/>
    <n v="560"/>
    <n v="63"/>
    <n v="10"/>
    <n v="10"/>
    <n v="337"/>
    <n v="4"/>
    <n v="0"/>
    <n v="307"/>
    <n v="0"/>
    <n v="10"/>
    <n v="0"/>
    <n v="7"/>
    <n v="16"/>
  </r>
  <r>
    <x v="39"/>
    <x v="1"/>
    <n v="8"/>
    <n v="1242"/>
    <n v="800"/>
    <n v="1233"/>
    <n v="1"/>
    <n v="1347"/>
    <n v="3537"/>
    <n v="141"/>
    <n v="311"/>
    <n v="425"/>
    <n v="163"/>
    <n v="95"/>
    <n v="3"/>
    <n v="2"/>
    <n v="65"/>
    <n v="739"/>
    <n v="563"/>
    <n v="685"/>
    <n v="22"/>
    <n v="86"/>
    <n v="1349"/>
    <n v="547"/>
    <n v="0"/>
    <n v="130"/>
    <n v="4"/>
    <n v="18"/>
    <n v="0"/>
    <n v="29"/>
    <n v="66"/>
  </r>
  <r>
    <x v="40"/>
    <x v="1"/>
    <n v="20"/>
    <n v="4405"/>
    <n v="15970"/>
    <n v="804"/>
    <n v="43"/>
    <n v="740"/>
    <n v="12162"/>
    <n v="440"/>
    <n v="3131"/>
    <n v="2372"/>
    <n v="157"/>
    <n v="652"/>
    <n v="77"/>
    <n v="35"/>
    <n v="2086"/>
    <n v="5375"/>
    <n v="13789"/>
    <n v="2605"/>
    <n v="147"/>
    <n v="1137"/>
    <n v="11973"/>
    <n v="3306"/>
    <n v="0"/>
    <n v="4806"/>
    <n v="329"/>
    <n v="149"/>
    <n v="50"/>
    <n v="121"/>
    <n v="1838"/>
  </r>
  <r>
    <x v="41"/>
    <x v="1"/>
    <n v="2"/>
    <n v="500"/>
    <n v="136"/>
    <n v="0"/>
    <n v="0"/>
    <n v="46"/>
    <n v="158"/>
    <n v="1"/>
    <n v="25"/>
    <n v="449"/>
    <n v="21"/>
    <n v="16"/>
    <n v="0"/>
    <n v="0"/>
    <n v="6"/>
    <n v="327"/>
    <n v="64"/>
    <n v="6"/>
    <n v="1"/>
    <n v="25"/>
    <n v="214"/>
    <n v="4"/>
    <n v="0"/>
    <n v="208"/>
    <n v="0"/>
    <n v="1"/>
    <n v="0"/>
    <n v="0"/>
    <n v="9"/>
  </r>
  <r>
    <x v="42"/>
    <x v="1"/>
    <n v="33"/>
    <n v="6572"/>
    <n v="12833"/>
    <n v="1364"/>
    <n v="38"/>
    <n v="3033"/>
    <n v="14474"/>
    <n v="926"/>
    <n v="979"/>
    <n v="2239"/>
    <n v="1212"/>
    <n v="901"/>
    <n v="15"/>
    <n v="34"/>
    <n v="2413"/>
    <n v="9026"/>
    <n v="16263"/>
    <n v="1837"/>
    <n v="113"/>
    <n v="3560"/>
    <n v="12644"/>
    <n v="4266"/>
    <n v="8"/>
    <n v="8671"/>
    <n v="853"/>
    <n v="438"/>
    <n v="15"/>
    <n v="118"/>
    <n v="3181"/>
  </r>
  <r>
    <x v="43"/>
    <x v="1"/>
    <n v="88"/>
    <n v="21698"/>
    <n v="35938"/>
    <n v="20682"/>
    <n v="918"/>
    <n v="7034"/>
    <n v="52341"/>
    <n v="1089"/>
    <n v="6121"/>
    <n v="15522"/>
    <n v="819"/>
    <n v="3183"/>
    <n v="192"/>
    <n v="863"/>
    <n v="5146"/>
    <n v="28780"/>
    <n v="56588"/>
    <n v="26002"/>
    <n v="2719"/>
    <n v="9579"/>
    <n v="61679"/>
    <n v="11587"/>
    <n v="976"/>
    <n v="29602"/>
    <n v="759"/>
    <n v="2026"/>
    <n v="251"/>
    <n v="2345"/>
    <n v="11958"/>
  </r>
  <r>
    <x v="44"/>
    <x v="1"/>
    <n v="28"/>
    <n v="5180"/>
    <n v="7096"/>
    <n v="6643"/>
    <n v="356"/>
    <n v="1376"/>
    <n v="13273"/>
    <n v="542"/>
    <n v="1332"/>
    <n v="3518"/>
    <n v="623"/>
    <n v="704"/>
    <n v="41"/>
    <n v="335"/>
    <n v="1273"/>
    <n v="3894"/>
    <n v="4736"/>
    <n v="3645"/>
    <n v="901"/>
    <n v="948"/>
    <n v="7719"/>
    <n v="3293"/>
    <n v="0"/>
    <n v="1926"/>
    <n v="339"/>
    <n v="122"/>
    <n v="5"/>
    <n v="844"/>
    <n v="465"/>
  </r>
  <r>
    <x v="45"/>
    <x v="1"/>
    <n v="36"/>
    <n v="8292"/>
    <n v="9050"/>
    <n v="10262"/>
    <n v="106"/>
    <n v="998"/>
    <n v="20726"/>
    <n v="536"/>
    <n v="1226"/>
    <n v="2717"/>
    <n v="6"/>
    <n v="668"/>
    <n v="17"/>
    <n v="17"/>
    <n v="1549"/>
    <n v="5682"/>
    <n v="6848"/>
    <n v="7373"/>
    <n v="88"/>
    <n v="977"/>
    <n v="13322"/>
    <n v="4043"/>
    <n v="0"/>
    <n v="1689"/>
    <n v="1"/>
    <n v="80"/>
    <n v="10"/>
    <n v="49"/>
    <n v="1255"/>
  </r>
  <r>
    <x v="46"/>
    <x v="1"/>
    <n v="5"/>
    <n v="890"/>
    <n v="489"/>
    <n v="659"/>
    <n v="0"/>
    <n v="150"/>
    <n v="2049"/>
    <n v="30"/>
    <n v="1"/>
    <n v="16"/>
    <n v="5"/>
    <n v="32"/>
    <n v="0"/>
    <n v="0"/>
    <n v="81"/>
    <n v="280"/>
    <n v="149"/>
    <n v="229"/>
    <n v="0"/>
    <n v="14"/>
    <n v="530"/>
    <n v="75"/>
    <n v="0"/>
    <n v="24"/>
    <n v="1"/>
    <n v="5"/>
    <n v="0"/>
    <n v="0"/>
    <n v="47"/>
  </r>
  <r>
    <x v="47"/>
    <x v="1"/>
    <n v="40"/>
    <n v="12856"/>
    <n v="22446"/>
    <n v="12148"/>
    <n v="579"/>
    <n v="2590"/>
    <n v="37603"/>
    <n v="2383"/>
    <n v="983"/>
    <n v="4105"/>
    <n v="237"/>
    <n v="1330"/>
    <n v="33"/>
    <n v="456"/>
    <n v="2775"/>
    <n v="4878"/>
    <n v="11928"/>
    <n v="5346"/>
    <n v="983"/>
    <n v="253"/>
    <n v="14158"/>
    <n v="5817"/>
    <n v="0"/>
    <n v="1604"/>
    <n v="6"/>
    <n v="101"/>
    <n v="11"/>
    <n v="799"/>
    <n v="1420"/>
  </r>
  <r>
    <x v="48"/>
    <x v="1"/>
    <n v="33"/>
    <n v="10601"/>
    <n v="17367"/>
    <n v="2583"/>
    <n v="314"/>
    <n v="1630"/>
    <n v="23852"/>
    <n v="1856"/>
    <n v="1279"/>
    <n v="1388"/>
    <n v="595"/>
    <n v="549"/>
    <n v="9"/>
    <n v="287"/>
    <n v="2388"/>
    <n v="5374"/>
    <n v="9365"/>
    <n v="4493"/>
    <n v="301"/>
    <n v="1109"/>
    <n v="11487"/>
    <n v="6004"/>
    <n v="2"/>
    <n v="1185"/>
    <n v="483"/>
    <n v="61"/>
    <n v="2"/>
    <n v="288"/>
    <n v="1761"/>
  </r>
  <r>
    <x v="49"/>
    <x v="1"/>
    <n v="14"/>
    <n v="1062"/>
    <n v="4318"/>
    <n v="206"/>
    <n v="0"/>
    <n v="318"/>
    <n v="2882"/>
    <n v="91"/>
    <n v="56"/>
    <n v="1976"/>
    <n v="89"/>
    <n v="223"/>
    <n v="2"/>
    <n v="1"/>
    <n v="515"/>
    <n v="1298"/>
    <n v="2987"/>
    <n v="309"/>
    <n v="0"/>
    <n v="534"/>
    <n v="1787"/>
    <n v="826"/>
    <n v="0"/>
    <n v="2312"/>
    <n v="1"/>
    <n v="67"/>
    <n v="9"/>
    <n v="0"/>
    <n v="147"/>
  </r>
  <r>
    <x v="50"/>
    <x v="1"/>
    <n v="9"/>
    <n v="1135"/>
    <n v="1985"/>
    <n v="395"/>
    <n v="15"/>
    <n v="343"/>
    <n v="2673"/>
    <n v="269"/>
    <n v="54"/>
    <n v="167"/>
    <n v="135"/>
    <n v="77"/>
    <n v="3"/>
    <n v="19"/>
    <n v="355"/>
    <n v="1037"/>
    <n v="1737"/>
    <n v="638"/>
    <n v="18"/>
    <n v="474"/>
    <n v="2083"/>
    <n v="1645"/>
    <n v="2"/>
    <n v="291"/>
    <n v="5"/>
    <n v="11"/>
    <n v="0"/>
    <n v="32"/>
    <n v="93"/>
  </r>
  <r>
    <x v="0"/>
    <x v="2"/>
    <n v="5"/>
    <n v="911"/>
    <n v="1814"/>
    <n v="45"/>
    <n v="42"/>
    <n v="122"/>
    <n v="2148"/>
    <n v="223"/>
    <n v="0"/>
    <n v="36"/>
    <n v="8"/>
    <n v="57"/>
    <n v="1"/>
    <n v="45"/>
    <n v="345"/>
    <n v="672"/>
    <n v="1276"/>
    <n v="3"/>
    <n v="117"/>
    <n v="210"/>
    <n v="993"/>
    <n v="880"/>
    <n v="0"/>
    <n v="8"/>
    <n v="4"/>
    <n v="12"/>
    <n v="1"/>
    <n v="149"/>
    <n v="257"/>
  </r>
  <r>
    <x v="1"/>
    <x v="2"/>
    <n v="17"/>
    <n v="1401"/>
    <n v="3313"/>
    <n v="694"/>
    <n v="0"/>
    <n v="360"/>
    <n v="3546"/>
    <n v="78"/>
    <n v="88"/>
    <n v="595"/>
    <n v="2"/>
    <n v="204"/>
    <n v="12"/>
    <n v="1"/>
    <n v="1466"/>
    <n v="4162"/>
    <n v="9881"/>
    <n v="778"/>
    <n v="0"/>
    <n v="1820"/>
    <n v="6398"/>
    <n v="1956"/>
    <n v="20"/>
    <n v="2826"/>
    <n v="1539"/>
    <n v="179"/>
    <n v="51"/>
    <n v="13"/>
    <n v="4274"/>
  </r>
  <r>
    <x v="2"/>
    <x v="2"/>
    <n v="19"/>
    <n v="1231"/>
    <n v="2293"/>
    <n v="1439"/>
    <n v="0"/>
    <n v="365"/>
    <n v="4155"/>
    <n v="59"/>
    <n v="177"/>
    <n v="443"/>
    <n v="50"/>
    <n v="155"/>
    <n v="10"/>
    <n v="1"/>
    <n v="193"/>
    <n v="1621"/>
    <n v="4491"/>
    <n v="1117"/>
    <n v="10"/>
    <n v="281"/>
    <n v="3696"/>
    <n v="1565"/>
    <n v="0"/>
    <n v="1595"/>
    <n v="1"/>
    <n v="77"/>
    <n v="9"/>
    <n v="6"/>
    <n v="479"/>
  </r>
  <r>
    <x v="3"/>
    <x v="2"/>
    <n v="40"/>
    <n v="9351"/>
    <n v="17806"/>
    <n v="2330"/>
    <n v="110"/>
    <n v="1090"/>
    <n v="21179"/>
    <n v="749"/>
    <n v="1510"/>
    <n v="1443"/>
    <n v="1332"/>
    <n v="703"/>
    <n v="75"/>
    <n v="124"/>
    <n v="4786"/>
    <n v="10890"/>
    <n v="30590"/>
    <n v="4930"/>
    <n v="494"/>
    <n v="3038"/>
    <n v="34625"/>
    <n v="7290"/>
    <n v="2"/>
    <n v="4394"/>
    <n v="646"/>
    <n v="587"/>
    <n v="70"/>
    <n v="572"/>
    <n v="3742"/>
  </r>
  <r>
    <x v="4"/>
    <x v="2"/>
    <n v="127"/>
    <n v="27540"/>
    <n v="110809"/>
    <n v="17919"/>
    <n v="1951"/>
    <n v="5464"/>
    <n v="99931"/>
    <n v="4314"/>
    <n v="6252"/>
    <n v="11970"/>
    <n v="4923"/>
    <n v="4525"/>
    <n v="718"/>
    <n v="1802"/>
    <n v="28355"/>
    <n v="32409"/>
    <n v="124055"/>
    <n v="15589"/>
    <n v="6433"/>
    <n v="7783"/>
    <n v="95161"/>
    <n v="33758"/>
    <n v="326"/>
    <n v="25141"/>
    <n v="3038"/>
    <n v="1380"/>
    <n v="330"/>
    <n v="6335"/>
    <n v="22873"/>
  </r>
  <r>
    <x v="5"/>
    <x v="2"/>
    <n v="37"/>
    <n v="15543"/>
    <n v="20810"/>
    <n v="8823"/>
    <n v="129"/>
    <n v="4382"/>
    <n v="34531"/>
    <n v="2738"/>
    <n v="3802"/>
    <n v="3158"/>
    <n v="809"/>
    <n v="865"/>
    <n v="23"/>
    <n v="135"/>
    <n v="3999"/>
    <n v="13551"/>
    <n v="19795"/>
    <n v="6539"/>
    <n v="451"/>
    <n v="3196"/>
    <n v="23969"/>
    <n v="13464"/>
    <n v="0"/>
    <n v="2200"/>
    <n v="197"/>
    <n v="138"/>
    <n v="22"/>
    <n v="454"/>
    <n v="3828"/>
  </r>
  <r>
    <x v="6"/>
    <x v="2"/>
    <n v="10"/>
    <n v="670"/>
    <n v="774"/>
    <n v="433"/>
    <n v="117"/>
    <n v="532"/>
    <n v="1785"/>
    <n v="163"/>
    <n v="0"/>
    <n v="101"/>
    <n v="19"/>
    <n v="81"/>
    <n v="0"/>
    <n v="114"/>
    <n v="59"/>
    <n v="417"/>
    <n v="306"/>
    <n v="523"/>
    <n v="246"/>
    <n v="166"/>
    <n v="1012"/>
    <n v="213"/>
    <n v="0"/>
    <n v="115"/>
    <n v="40"/>
    <n v="21"/>
    <n v="1"/>
    <n v="250"/>
    <n v="30"/>
  </r>
  <r>
    <x v="7"/>
    <x v="2"/>
    <n v="2"/>
    <n v="428"/>
    <n v="678"/>
    <n v="6"/>
    <n v="0"/>
    <n v="43"/>
    <n v="996"/>
    <n v="21"/>
    <n v="49"/>
    <n v="23"/>
    <n v="0"/>
    <n v="51"/>
    <n v="1"/>
    <n v="0"/>
    <n v="48"/>
    <n v="158"/>
    <n v="49"/>
    <n v="128"/>
    <n v="0"/>
    <n v="0"/>
    <n v="307"/>
    <n v="14"/>
    <n v="0"/>
    <n v="2"/>
    <n v="0"/>
    <n v="1"/>
    <n v="0"/>
    <n v="0"/>
    <n v="16"/>
  </r>
  <r>
    <x v="8"/>
    <x v="2"/>
    <n v="63"/>
    <n v="22021"/>
    <n v="49676"/>
    <n v="14165"/>
    <n v="1340"/>
    <n v="5165"/>
    <n v="58411"/>
    <n v="1442"/>
    <n v="11410"/>
    <n v="7757"/>
    <n v="2088"/>
    <n v="1907"/>
    <n v="102"/>
    <n v="1231"/>
    <n v="6010"/>
    <n v="16565"/>
    <n v="25088"/>
    <n v="10501"/>
    <n v="2884"/>
    <n v="4245"/>
    <n v="37831"/>
    <n v="7869"/>
    <n v="0"/>
    <n v="6983"/>
    <n v="2736"/>
    <n v="331"/>
    <n v="54"/>
    <n v="2754"/>
    <n v="3980"/>
  </r>
  <r>
    <x v="9"/>
    <x v="2"/>
    <n v="52"/>
    <n v="10493"/>
    <n v="11697"/>
    <n v="6393"/>
    <n v="160"/>
    <n v="2714"/>
    <n v="19120"/>
    <n v="422"/>
    <n v="497"/>
    <n v="6740"/>
    <n v="1245"/>
    <n v="882"/>
    <n v="53"/>
    <n v="173"/>
    <n v="1817"/>
    <n v="7610"/>
    <n v="13654"/>
    <n v="4259"/>
    <n v="412"/>
    <n v="3024"/>
    <n v="15859"/>
    <n v="3582"/>
    <n v="0"/>
    <n v="6240"/>
    <n v="375"/>
    <n v="422"/>
    <n v="68"/>
    <n v="625"/>
    <n v="2983"/>
  </r>
  <r>
    <x v="10"/>
    <x v="2"/>
    <n v="6"/>
    <n v="2185"/>
    <n v="8997"/>
    <n v="110"/>
    <n v="314"/>
    <n v="13"/>
    <n v="5780"/>
    <n v="659"/>
    <n v="561"/>
    <n v="1127"/>
    <n v="0"/>
    <n v="209"/>
    <n v="21"/>
    <n v="309"/>
    <n v="2394"/>
    <n v="2479"/>
    <n v="6195"/>
    <n v="545"/>
    <n v="795"/>
    <n v="46"/>
    <n v="4975"/>
    <n v="2329"/>
    <n v="13"/>
    <n v="800"/>
    <n v="3"/>
    <n v="54"/>
    <n v="1"/>
    <n v="753"/>
    <n v="944"/>
  </r>
  <r>
    <x v="11"/>
    <x v="2"/>
    <n v="16"/>
    <n v="4610"/>
    <n v="6207"/>
    <n v="667"/>
    <n v="0"/>
    <n v="594"/>
    <n v="9249"/>
    <n v="488"/>
    <n v="728"/>
    <n v="420"/>
    <n v="248"/>
    <n v="345"/>
    <n v="10"/>
    <n v="0"/>
    <n v="871"/>
    <n v="3827"/>
    <n v="4008"/>
    <n v="1363"/>
    <n v="2"/>
    <n v="375"/>
    <n v="5992"/>
    <n v="2442"/>
    <n v="0"/>
    <n v="600"/>
    <n v="53"/>
    <n v="55"/>
    <n v="0"/>
    <n v="0"/>
    <n v="561"/>
  </r>
  <r>
    <x v="12"/>
    <x v="2"/>
    <n v="21"/>
    <n v="3368"/>
    <n v="10236"/>
    <n v="576"/>
    <n v="88"/>
    <n v="1645"/>
    <n v="10028"/>
    <n v="446"/>
    <n v="2814"/>
    <n v="719"/>
    <n v="521"/>
    <n v="323"/>
    <n v="21"/>
    <n v="94"/>
    <n v="862"/>
    <n v="3219"/>
    <n v="6148"/>
    <n v="1652"/>
    <n v="283"/>
    <n v="1464"/>
    <n v="7658"/>
    <n v="4558"/>
    <n v="77"/>
    <n v="476"/>
    <n v="455"/>
    <n v="65"/>
    <n v="2"/>
    <n v="325"/>
    <n v="612"/>
  </r>
  <r>
    <x v="13"/>
    <x v="2"/>
    <n v="29"/>
    <n v="7364"/>
    <n v="7328"/>
    <n v="7201"/>
    <n v="150"/>
    <n v="964"/>
    <n v="17086"/>
    <n v="382"/>
    <n v="312"/>
    <n v="1589"/>
    <n v="132"/>
    <n v="684"/>
    <n v="59"/>
    <n v="153"/>
    <n v="1954"/>
    <n v="5363"/>
    <n v="4151"/>
    <n v="8832"/>
    <n v="425"/>
    <n v="455"/>
    <n v="13976"/>
    <n v="2278"/>
    <n v="72"/>
    <n v="844"/>
    <n v="70"/>
    <n v="153"/>
    <n v="5"/>
    <n v="455"/>
    <n v="1609"/>
  </r>
  <r>
    <x v="14"/>
    <x v="2"/>
    <n v="31"/>
    <n v="8206"/>
    <n v="16647"/>
    <n v="3232"/>
    <n v="255"/>
    <n v="1865"/>
    <n v="18441"/>
    <n v="853"/>
    <n v="2132"/>
    <n v="3300"/>
    <n v="1239"/>
    <n v="811"/>
    <n v="15"/>
    <n v="318"/>
    <n v="3351"/>
    <n v="5901"/>
    <n v="9404"/>
    <n v="2867"/>
    <n v="504"/>
    <n v="1919"/>
    <n v="10812"/>
    <n v="4969"/>
    <n v="0"/>
    <n v="1610"/>
    <n v="1942"/>
    <n v="130"/>
    <n v="8"/>
    <n v="448"/>
    <n v="2525"/>
  </r>
  <r>
    <x v="15"/>
    <x v="2"/>
    <n v="22"/>
    <n v="5033"/>
    <n v="3761"/>
    <n v="4939"/>
    <n v="137"/>
    <n v="184"/>
    <n v="10449"/>
    <n v="192"/>
    <n v="362"/>
    <n v="2327"/>
    <n v="10"/>
    <n v="352"/>
    <n v="5"/>
    <n v="99"/>
    <n v="765"/>
    <n v="4203"/>
    <n v="5617"/>
    <n v="5308"/>
    <n v="429"/>
    <n v="390"/>
    <n v="10202"/>
    <n v="2620"/>
    <n v="0"/>
    <n v="1283"/>
    <n v="37"/>
    <n v="111"/>
    <n v="3"/>
    <n v="412"/>
    <n v="1128"/>
  </r>
  <r>
    <x v="16"/>
    <x v="2"/>
    <n v="21"/>
    <n v="6230"/>
    <n v="7668"/>
    <n v="2221"/>
    <n v="139"/>
    <n v="416"/>
    <n v="10168"/>
    <n v="435"/>
    <n v="1991"/>
    <n v="2307"/>
    <n v="36"/>
    <n v="307"/>
    <n v="7"/>
    <n v="76"/>
    <n v="1275"/>
    <n v="6431"/>
    <n v="9082"/>
    <n v="1726"/>
    <n v="190"/>
    <n v="812"/>
    <n v="8451"/>
    <n v="3115"/>
    <n v="0"/>
    <n v="4242"/>
    <n v="34"/>
    <n v="155"/>
    <n v="4"/>
    <n v="118"/>
    <n v="1835"/>
  </r>
  <r>
    <x v="17"/>
    <x v="2"/>
    <n v="21"/>
    <n v="3033"/>
    <n v="11360"/>
    <n v="1742"/>
    <n v="78"/>
    <n v="919"/>
    <n v="8792"/>
    <n v="311"/>
    <n v="1856"/>
    <n v="5071"/>
    <n v="87"/>
    <n v="629"/>
    <n v="24"/>
    <n v="216"/>
    <n v="1301"/>
    <n v="3527"/>
    <n v="11090"/>
    <n v="1069"/>
    <n v="543"/>
    <n v="574"/>
    <n v="5945"/>
    <n v="2620"/>
    <n v="28"/>
    <n v="4666"/>
    <n v="39"/>
    <n v="189"/>
    <n v="22"/>
    <n v="454"/>
    <n v="3444"/>
  </r>
  <r>
    <x v="18"/>
    <x v="2"/>
    <n v="23"/>
    <n v="4253"/>
    <n v="3068"/>
    <n v="7418"/>
    <n v="342"/>
    <n v="680"/>
    <n v="13708"/>
    <n v="371"/>
    <n v="40"/>
    <n v="200"/>
    <n v="1"/>
    <n v="106"/>
    <n v="2"/>
    <n v="281"/>
    <n v="519"/>
    <n v="1760"/>
    <n v="520"/>
    <n v="3792"/>
    <n v="489"/>
    <n v="719"/>
    <n v="5505"/>
    <n v="327"/>
    <n v="3"/>
    <n v="186"/>
    <n v="2"/>
    <n v="15"/>
    <n v="1"/>
    <n v="453"/>
    <n v="287"/>
  </r>
  <r>
    <x v="19"/>
    <x v="2"/>
    <n v="17"/>
    <n v="3718"/>
    <n v="7911"/>
    <n v="1449"/>
    <n v="216"/>
    <n v="179"/>
    <n v="8650"/>
    <n v="424"/>
    <n v="316"/>
    <n v="2141"/>
    <n v="21"/>
    <n v="281"/>
    <n v="8"/>
    <n v="207"/>
    <n v="1407"/>
    <n v="4789"/>
    <n v="5079"/>
    <n v="437"/>
    <n v="761"/>
    <n v="1621"/>
    <n v="6444"/>
    <n v="2523"/>
    <n v="0"/>
    <n v="1305"/>
    <n v="15"/>
    <n v="50"/>
    <n v="1"/>
    <n v="721"/>
    <n v="1560"/>
  </r>
  <r>
    <x v="20"/>
    <x v="2"/>
    <n v="5"/>
    <n v="2480"/>
    <n v="1666"/>
    <n v="1349"/>
    <n v="39"/>
    <n v="310"/>
    <n v="5059"/>
    <n v="290"/>
    <n v="23"/>
    <n v="73"/>
    <n v="22"/>
    <n v="130"/>
    <n v="0"/>
    <n v="30"/>
    <n v="184"/>
    <n v="778"/>
    <n v="666"/>
    <n v="947"/>
    <n v="41"/>
    <n v="84"/>
    <n v="1791"/>
    <n v="594"/>
    <n v="0"/>
    <n v="47"/>
    <n v="7"/>
    <n v="8"/>
    <n v="0"/>
    <n v="34"/>
    <n v="87"/>
  </r>
  <r>
    <x v="21"/>
    <x v="2"/>
    <n v="29"/>
    <n v="8837"/>
    <n v="13003"/>
    <n v="1626"/>
    <n v="628"/>
    <n v="664"/>
    <n v="19773"/>
    <n v="678"/>
    <n v="1345"/>
    <n v="708"/>
    <n v="51"/>
    <n v="524"/>
    <n v="37"/>
    <n v="603"/>
    <n v="1245"/>
    <n v="4901"/>
    <n v="11925"/>
    <n v="3912"/>
    <n v="1306"/>
    <n v="1149"/>
    <n v="12438"/>
    <n v="4087"/>
    <n v="0"/>
    <n v="1802"/>
    <n v="13"/>
    <n v="112"/>
    <n v="49"/>
    <n v="1293"/>
    <n v="3327"/>
  </r>
  <r>
    <x v="22"/>
    <x v="2"/>
    <n v="30"/>
    <n v="8005"/>
    <n v="6027"/>
    <n v="3028"/>
    <n v="419"/>
    <n v="805"/>
    <n v="14512"/>
    <n v="442"/>
    <n v="1392"/>
    <n v="1261"/>
    <n v="0"/>
    <n v="339"/>
    <n v="6"/>
    <n v="418"/>
    <n v="923"/>
    <n v="3227"/>
    <n v="2626"/>
    <n v="4798"/>
    <n v="811"/>
    <n v="511"/>
    <n v="8572"/>
    <n v="2046"/>
    <n v="0"/>
    <n v="707"/>
    <n v="1"/>
    <n v="37"/>
    <n v="3"/>
    <n v="801"/>
    <n v="969"/>
  </r>
  <r>
    <x v="23"/>
    <x v="2"/>
    <n v="22"/>
    <n v="6220"/>
    <n v="5509"/>
    <n v="2280"/>
    <n v="41"/>
    <n v="2218"/>
    <n v="13098"/>
    <n v="1418"/>
    <n v="852"/>
    <n v="862"/>
    <n v="54"/>
    <n v="599"/>
    <n v="6"/>
    <n v="4"/>
    <n v="952"/>
    <n v="3859"/>
    <n v="5511"/>
    <n v="861"/>
    <n v="201"/>
    <n v="1151"/>
    <n v="9810"/>
    <n v="3862"/>
    <n v="74"/>
    <n v="709"/>
    <n v="2"/>
    <n v="215"/>
    <n v="4"/>
    <n v="16"/>
    <n v="1388"/>
  </r>
  <r>
    <x v="24"/>
    <x v="2"/>
    <n v="9"/>
    <n v="2032"/>
    <n v="2973"/>
    <n v="900"/>
    <n v="52"/>
    <n v="159"/>
    <n v="4486"/>
    <n v="66"/>
    <n v="285"/>
    <n v="678"/>
    <n v="53"/>
    <n v="233"/>
    <n v="11"/>
    <n v="52"/>
    <n v="317"/>
    <n v="2437"/>
    <n v="5375"/>
    <n v="1878"/>
    <n v="153"/>
    <n v="451"/>
    <n v="4702"/>
    <n v="918"/>
    <n v="14"/>
    <n v="3542"/>
    <n v="5"/>
    <n v="204"/>
    <n v="18"/>
    <n v="209"/>
    <n v="785"/>
  </r>
  <r>
    <x v="25"/>
    <x v="2"/>
    <n v="17"/>
    <n v="3766"/>
    <n v="4053"/>
    <n v="442"/>
    <n v="41"/>
    <n v="1869"/>
    <n v="7284"/>
    <n v="498"/>
    <n v="8"/>
    <n v="311"/>
    <n v="1548"/>
    <n v="159"/>
    <n v="4"/>
    <n v="35"/>
    <n v="355"/>
    <n v="3186"/>
    <n v="5380"/>
    <n v="933"/>
    <n v="110"/>
    <n v="1276"/>
    <n v="5423"/>
    <n v="3639"/>
    <n v="2"/>
    <n v="755"/>
    <n v="800"/>
    <n v="34"/>
    <n v="17"/>
    <n v="86"/>
    <n v="362"/>
  </r>
  <r>
    <x v="26"/>
    <x v="2"/>
    <n v="44"/>
    <n v="8067"/>
    <n v="15948"/>
    <n v="5274"/>
    <n v="276"/>
    <n v="1241"/>
    <n v="20505"/>
    <n v="670"/>
    <n v="97"/>
    <n v="4097"/>
    <n v="758"/>
    <n v="867"/>
    <n v="226"/>
    <n v="167"/>
    <n v="4977"/>
    <n v="8429"/>
    <n v="13400"/>
    <n v="7963"/>
    <n v="567"/>
    <n v="1561"/>
    <n v="19478"/>
    <n v="4483"/>
    <n v="3"/>
    <n v="5167"/>
    <n v="26"/>
    <n v="274"/>
    <n v="220"/>
    <n v="457"/>
    <n v="3195"/>
  </r>
  <r>
    <x v="27"/>
    <x v="2"/>
    <n v="8"/>
    <n v="1667"/>
    <n v="1165"/>
    <n v="617"/>
    <n v="0"/>
    <n v="604"/>
    <n v="3432"/>
    <n v="189"/>
    <n v="31"/>
    <n v="76"/>
    <n v="231"/>
    <n v="85"/>
    <n v="1"/>
    <n v="0"/>
    <n v="78"/>
    <n v="1429"/>
    <n v="737"/>
    <n v="284"/>
    <n v="2"/>
    <n v="268"/>
    <n v="2024"/>
    <n v="378"/>
    <n v="1"/>
    <n v="240"/>
    <n v="26"/>
    <n v="25"/>
    <n v="0"/>
    <n v="0"/>
    <n v="68"/>
  </r>
  <r>
    <x v="28"/>
    <x v="2"/>
    <n v="8"/>
    <n v="3002"/>
    <n v="6546"/>
    <n v="615"/>
    <n v="195"/>
    <n v="188"/>
    <n v="7586"/>
    <n v="623"/>
    <n v="297"/>
    <n v="240"/>
    <n v="1"/>
    <n v="188"/>
    <n v="1"/>
    <n v="173"/>
    <n v="1740"/>
    <n v="2855"/>
    <n v="5705"/>
    <n v="243"/>
    <n v="368"/>
    <n v="383"/>
    <n v="5075"/>
    <n v="3522"/>
    <n v="0"/>
    <n v="142"/>
    <n v="11"/>
    <n v="33"/>
    <n v="1"/>
    <n v="337"/>
    <n v="1116"/>
  </r>
  <r>
    <x v="29"/>
    <x v="2"/>
    <n v="13"/>
    <n v="1883"/>
    <n v="1006"/>
    <n v="1580"/>
    <n v="50"/>
    <n v="175"/>
    <n v="4305"/>
    <n v="238"/>
    <n v="2"/>
    <n v="18"/>
    <n v="7"/>
    <n v="54"/>
    <n v="2"/>
    <n v="50"/>
    <n v="131"/>
    <n v="969"/>
    <n v="610"/>
    <n v="796"/>
    <n v="65"/>
    <n v="108"/>
    <n v="1727"/>
    <n v="669"/>
    <n v="0"/>
    <n v="65"/>
    <n v="8"/>
    <n v="9"/>
    <n v="0"/>
    <n v="65"/>
    <n v="142"/>
  </r>
  <r>
    <x v="30"/>
    <x v="2"/>
    <n v="23"/>
    <n v="3985"/>
    <n v="13716"/>
    <n v="2498"/>
    <n v="48"/>
    <n v="587"/>
    <n v="12449"/>
    <n v="584"/>
    <n v="1107"/>
    <n v="3865"/>
    <n v="228"/>
    <n v="669"/>
    <n v="96"/>
    <n v="33"/>
    <n v="1614"/>
    <n v="2383"/>
    <n v="5170"/>
    <n v="3618"/>
    <n v="59"/>
    <n v="617"/>
    <n v="7081"/>
    <n v="2292"/>
    <n v="33"/>
    <n v="1677"/>
    <n v="36"/>
    <n v="112"/>
    <n v="36"/>
    <n v="35"/>
    <n v="602"/>
  </r>
  <r>
    <x v="31"/>
    <x v="2"/>
    <n v="12"/>
    <n v="2968"/>
    <n v="8469"/>
    <n v="248"/>
    <n v="90"/>
    <n v="242"/>
    <n v="5080"/>
    <n v="268"/>
    <n v="1071"/>
    <n v="1382"/>
    <n v="14"/>
    <n v="241"/>
    <n v="10"/>
    <n v="470"/>
    <n v="2701"/>
    <n v="4883"/>
    <n v="13034"/>
    <n v="64"/>
    <n v="281"/>
    <n v="682"/>
    <n v="5988"/>
    <n v="3239"/>
    <n v="1"/>
    <n v="3537"/>
    <n v="98"/>
    <n v="82"/>
    <n v="17"/>
    <n v="263"/>
    <n v="5228"/>
  </r>
  <r>
    <x v="32"/>
    <x v="2"/>
    <n v="15"/>
    <n v="2464"/>
    <n v="8434"/>
    <n v="1659"/>
    <n v="47"/>
    <n v="1038"/>
    <n v="7535"/>
    <n v="645"/>
    <n v="1066"/>
    <n v="3806"/>
    <n v="49"/>
    <n v="291"/>
    <n v="20"/>
    <n v="47"/>
    <n v="1389"/>
    <n v="3248"/>
    <n v="13380"/>
    <n v="1651"/>
    <n v="262"/>
    <n v="437"/>
    <n v="8661"/>
    <n v="7078"/>
    <n v="0"/>
    <n v="3922"/>
    <n v="7"/>
    <n v="93"/>
    <n v="24"/>
    <n v="260"/>
    <n v="3082"/>
  </r>
  <r>
    <x v="33"/>
    <x v="2"/>
    <n v="53"/>
    <n v="11405"/>
    <n v="11112"/>
    <n v="5600"/>
    <n v="136"/>
    <n v="2318"/>
    <n v="24576"/>
    <n v="756"/>
    <n v="1040"/>
    <n v="1290"/>
    <n v="333"/>
    <n v="716"/>
    <n v="26"/>
    <n v="141"/>
    <n v="1220"/>
    <n v="4774"/>
    <n v="5394"/>
    <n v="7460"/>
    <n v="410"/>
    <n v="1083"/>
    <n v="14254"/>
    <n v="2188"/>
    <n v="2"/>
    <n v="743"/>
    <n v="110"/>
    <n v="184"/>
    <n v="2"/>
    <n v="325"/>
    <n v="1158"/>
  </r>
  <r>
    <x v="34"/>
    <x v="2"/>
    <n v="33"/>
    <n v="9659"/>
    <n v="15050"/>
    <n v="3037"/>
    <n v="244"/>
    <n v="1700"/>
    <n v="25701"/>
    <n v="519"/>
    <n v="486"/>
    <n v="569"/>
    <n v="42"/>
    <n v="822"/>
    <n v="66"/>
    <n v="141"/>
    <n v="2037"/>
    <n v="5443"/>
    <n v="7079"/>
    <n v="5055"/>
    <n v="408"/>
    <n v="2363"/>
    <n v="15452"/>
    <n v="2804"/>
    <n v="4"/>
    <n v="872"/>
    <n v="47"/>
    <n v="208"/>
    <n v="11"/>
    <n v="311"/>
    <n v="1313"/>
  </r>
  <r>
    <x v="35"/>
    <x v="2"/>
    <n v="16"/>
    <n v="3166"/>
    <n v="3372"/>
    <n v="1337"/>
    <n v="83"/>
    <n v="295"/>
    <n v="6343"/>
    <n v="98"/>
    <n v="270"/>
    <n v="831"/>
    <n v="486"/>
    <n v="327"/>
    <n v="33"/>
    <n v="36"/>
    <n v="389"/>
    <n v="2688"/>
    <n v="5421"/>
    <n v="1548"/>
    <n v="317"/>
    <n v="191"/>
    <n v="5520"/>
    <n v="2005"/>
    <n v="38"/>
    <n v="1703"/>
    <n v="32"/>
    <n v="151"/>
    <n v="16"/>
    <n v="286"/>
    <n v="1129"/>
  </r>
  <r>
    <x v="36"/>
    <x v="2"/>
    <n v="23"/>
    <n v="6250"/>
    <n v="7814"/>
    <n v="3268"/>
    <n v="68"/>
    <n v="552"/>
    <n v="13425"/>
    <n v="689"/>
    <n v="328"/>
    <n v="2042"/>
    <n v="85"/>
    <n v="392"/>
    <n v="4"/>
    <n v="62"/>
    <n v="728"/>
    <n v="2870"/>
    <n v="7061"/>
    <n v="1671"/>
    <n v="121"/>
    <n v="423"/>
    <n v="5766"/>
    <n v="4927"/>
    <n v="2"/>
    <n v="731"/>
    <n v="5"/>
    <n v="34"/>
    <n v="5"/>
    <n v="98"/>
    <n v="694"/>
  </r>
  <r>
    <x v="37"/>
    <x v="2"/>
    <n v="23"/>
    <n v="8124"/>
    <n v="18800"/>
    <n v="3685"/>
    <n v="103"/>
    <n v="668"/>
    <n v="19365"/>
    <n v="554"/>
    <n v="3138"/>
    <n v="4166"/>
    <n v="25"/>
    <n v="658"/>
    <n v="26"/>
    <n v="77"/>
    <n v="3069"/>
    <n v="4770"/>
    <n v="9704"/>
    <n v="2950"/>
    <n v="177"/>
    <n v="169"/>
    <n v="10005"/>
    <n v="3228"/>
    <n v="0"/>
    <n v="2354"/>
    <n v="7"/>
    <n v="73"/>
    <n v="4"/>
    <n v="104"/>
    <n v="2222"/>
  </r>
  <r>
    <x v="38"/>
    <x v="2"/>
    <n v="2"/>
    <n v="34"/>
    <n v="277"/>
    <n v="1"/>
    <n v="20"/>
    <n v="9"/>
    <n v="182"/>
    <n v="6"/>
    <n v="3"/>
    <n v="100"/>
    <n v="0"/>
    <n v="9"/>
    <n v="5"/>
    <n v="10"/>
    <n v="9"/>
    <n v="149"/>
    <n v="587"/>
    <n v="19"/>
    <n v="13"/>
    <n v="0"/>
    <n v="452"/>
    <n v="7"/>
    <n v="0"/>
    <n v="211"/>
    <n v="0"/>
    <n v="8"/>
    <n v="0"/>
    <n v="9"/>
    <n v="10"/>
  </r>
  <r>
    <x v="39"/>
    <x v="2"/>
    <n v="8"/>
    <n v="1405"/>
    <n v="874"/>
    <n v="1392"/>
    <n v="12"/>
    <n v="1539"/>
    <n v="3650"/>
    <n v="133"/>
    <n v="478"/>
    <n v="404"/>
    <n v="584"/>
    <n v="107"/>
    <n v="0"/>
    <n v="12"/>
    <n v="100"/>
    <n v="701"/>
    <n v="576"/>
    <n v="581"/>
    <n v="33"/>
    <n v="49"/>
    <n v="1185"/>
    <n v="497"/>
    <n v="0"/>
    <n v="198"/>
    <n v="0"/>
    <n v="10"/>
    <n v="0"/>
    <n v="35"/>
    <n v="104"/>
  </r>
  <r>
    <x v="40"/>
    <x v="2"/>
    <n v="20"/>
    <n v="4116"/>
    <n v="15710"/>
    <n v="527"/>
    <n v="53"/>
    <n v="972"/>
    <n v="10549"/>
    <n v="498"/>
    <n v="3637"/>
    <n v="2290"/>
    <n v="456"/>
    <n v="599"/>
    <n v="63"/>
    <n v="91"/>
    <n v="2013"/>
    <n v="5204"/>
    <n v="14714"/>
    <n v="1788"/>
    <n v="243"/>
    <n v="1030"/>
    <n v="11086"/>
    <n v="3401"/>
    <n v="5"/>
    <n v="4999"/>
    <n v="857"/>
    <n v="182"/>
    <n v="49"/>
    <n v="220"/>
    <n v="2770"/>
  </r>
  <r>
    <x v="41"/>
    <x v="2"/>
    <n v="2"/>
    <n v="481"/>
    <n v="79"/>
    <n v="0"/>
    <n v="0"/>
    <n v="24"/>
    <n v="187"/>
    <n v="1"/>
    <n v="25"/>
    <n v="385"/>
    <n v="25"/>
    <n v="2"/>
    <n v="0"/>
    <n v="0"/>
    <n v="17"/>
    <n v="334"/>
    <n v="32"/>
    <n v="1"/>
    <n v="0"/>
    <n v="15"/>
    <n v="167"/>
    <n v="7"/>
    <n v="0"/>
    <n v="205"/>
    <n v="0"/>
    <n v="1"/>
    <n v="0"/>
    <n v="0"/>
    <n v="5"/>
  </r>
  <r>
    <x v="42"/>
    <x v="2"/>
    <n v="33"/>
    <n v="6018"/>
    <n v="12432"/>
    <n v="1516"/>
    <n v="63"/>
    <n v="2670"/>
    <n v="14756"/>
    <n v="1039"/>
    <n v="944"/>
    <n v="2077"/>
    <n v="1521"/>
    <n v="698"/>
    <n v="27"/>
    <n v="56"/>
    <n v="1839"/>
    <n v="8061"/>
    <n v="16519"/>
    <n v="1872"/>
    <n v="122"/>
    <n v="3429"/>
    <n v="13221"/>
    <n v="4334"/>
    <n v="6"/>
    <n v="8003"/>
    <n v="1244"/>
    <n v="389"/>
    <n v="34"/>
    <n v="217"/>
    <n v="4158"/>
  </r>
  <r>
    <x v="43"/>
    <x v="2"/>
    <n v="88"/>
    <n v="20174"/>
    <n v="34212"/>
    <n v="23671"/>
    <n v="866"/>
    <n v="6731"/>
    <n v="51224"/>
    <n v="1127"/>
    <n v="6871"/>
    <n v="14996"/>
    <n v="798"/>
    <n v="2913"/>
    <n v="322"/>
    <n v="779"/>
    <n v="5302"/>
    <n v="23150"/>
    <n v="51985"/>
    <n v="25365"/>
    <n v="2221"/>
    <n v="8722"/>
    <n v="58671"/>
    <n v="9864"/>
    <n v="910"/>
    <n v="26497"/>
    <n v="577"/>
    <n v="1553"/>
    <n v="363"/>
    <n v="1679"/>
    <n v="12084"/>
  </r>
  <r>
    <x v="44"/>
    <x v="2"/>
    <n v="28"/>
    <n v="5370"/>
    <n v="7412"/>
    <n v="5825"/>
    <n v="300"/>
    <n v="1373"/>
    <n v="13538"/>
    <n v="581"/>
    <n v="1392"/>
    <n v="3021"/>
    <n v="641"/>
    <n v="669"/>
    <n v="10"/>
    <n v="278"/>
    <n v="1443"/>
    <n v="3807"/>
    <n v="5305"/>
    <n v="2880"/>
    <n v="643"/>
    <n v="1031"/>
    <n v="7301"/>
    <n v="3989"/>
    <n v="0"/>
    <n v="1806"/>
    <n v="509"/>
    <n v="110"/>
    <n v="3"/>
    <n v="625"/>
    <n v="562"/>
  </r>
  <r>
    <x v="45"/>
    <x v="2"/>
    <n v="36"/>
    <n v="8371"/>
    <n v="9172"/>
    <n v="10179"/>
    <n v="39"/>
    <n v="1220"/>
    <n v="20966"/>
    <n v="692"/>
    <n v="1251"/>
    <n v="2660"/>
    <n v="145"/>
    <n v="577"/>
    <n v="48"/>
    <n v="24"/>
    <n v="1975"/>
    <n v="5911"/>
    <n v="7371"/>
    <n v="6857"/>
    <n v="64"/>
    <n v="810"/>
    <n v="12582"/>
    <n v="4395"/>
    <n v="0"/>
    <n v="1726"/>
    <n v="6"/>
    <n v="129"/>
    <n v="25"/>
    <n v="51"/>
    <n v="1710"/>
  </r>
  <r>
    <x v="46"/>
    <x v="2"/>
    <n v="5"/>
    <n v="1123"/>
    <n v="500"/>
    <n v="437"/>
    <n v="0"/>
    <n v="113"/>
    <n v="1907"/>
    <n v="46"/>
    <n v="4"/>
    <n v="21"/>
    <n v="1"/>
    <n v="39"/>
    <n v="0"/>
    <n v="0"/>
    <n v="159"/>
    <n v="368"/>
    <n v="178"/>
    <n v="199"/>
    <n v="0"/>
    <n v="17"/>
    <n v="525"/>
    <n v="103"/>
    <n v="0"/>
    <n v="34"/>
    <n v="0"/>
    <n v="1"/>
    <n v="0"/>
    <n v="0"/>
    <n v="97"/>
  </r>
  <r>
    <x v="47"/>
    <x v="2"/>
    <n v="40"/>
    <n v="13642"/>
    <n v="20095"/>
    <n v="12239"/>
    <n v="551"/>
    <n v="1873"/>
    <n v="38712"/>
    <n v="1723"/>
    <n v="441"/>
    <n v="3780"/>
    <n v="212"/>
    <n v="838"/>
    <n v="55"/>
    <n v="421"/>
    <n v="2210"/>
    <n v="5550"/>
    <n v="12709"/>
    <n v="4676"/>
    <n v="1009"/>
    <n v="430"/>
    <n v="15110"/>
    <n v="5649"/>
    <n v="4"/>
    <n v="1368"/>
    <n v="25"/>
    <n v="95"/>
    <n v="21"/>
    <n v="800"/>
    <n v="1803"/>
  </r>
  <r>
    <x v="48"/>
    <x v="2"/>
    <n v="33"/>
    <n v="11051"/>
    <n v="19482"/>
    <n v="3050"/>
    <n v="98"/>
    <n v="1218"/>
    <n v="24037"/>
    <n v="1847"/>
    <n v="1336"/>
    <n v="1784"/>
    <n v="496"/>
    <n v="637"/>
    <n v="9"/>
    <n v="113"/>
    <n v="3422"/>
    <n v="5543"/>
    <n v="10858"/>
    <n v="4391"/>
    <n v="140"/>
    <n v="816"/>
    <n v="11465"/>
    <n v="6032"/>
    <n v="7"/>
    <n v="1286"/>
    <n v="402"/>
    <n v="72"/>
    <n v="5"/>
    <n v="151"/>
    <n v="2043"/>
  </r>
  <r>
    <x v="49"/>
    <x v="2"/>
    <n v="14"/>
    <n v="1253"/>
    <n v="3823"/>
    <n v="148"/>
    <n v="0"/>
    <n v="503"/>
    <n v="2955"/>
    <n v="33"/>
    <n v="23"/>
    <n v="2136"/>
    <n v="20"/>
    <n v="217"/>
    <n v="3"/>
    <n v="0"/>
    <n v="288"/>
    <n v="1396"/>
    <n v="2665"/>
    <n v="239"/>
    <n v="7"/>
    <n v="613"/>
    <n v="2097"/>
    <n v="644"/>
    <n v="0"/>
    <n v="1946"/>
    <n v="176"/>
    <n v="56"/>
    <n v="2"/>
    <n v="1"/>
    <n v="150"/>
  </r>
  <r>
    <x v="50"/>
    <x v="2"/>
    <n v="9"/>
    <n v="1302"/>
    <n v="2581"/>
    <n v="457"/>
    <n v="31"/>
    <n v="166"/>
    <n v="3403"/>
    <n v="214"/>
    <n v="152"/>
    <n v="304"/>
    <n v="2"/>
    <n v="115"/>
    <n v="0"/>
    <n v="29"/>
    <n v="335"/>
    <n v="1141"/>
    <n v="1915"/>
    <n v="676"/>
    <n v="18"/>
    <n v="99"/>
    <n v="2114"/>
    <n v="1496"/>
    <n v="0"/>
    <n v="335"/>
    <n v="6"/>
    <n v="9"/>
    <n v="0"/>
    <n v="21"/>
    <n v="8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
  <r>
    <x v="0"/>
    <n v="1942"/>
    <n v="0.12472703917790623"/>
  </r>
  <r>
    <x v="1"/>
    <n v="15108"/>
    <n v="0.22847291534343525"/>
  </r>
  <r>
    <x v="2"/>
    <n v="2071"/>
    <n v="5.6823794106349121E-2"/>
  </r>
  <r>
    <x v="3"/>
    <n v="24666"/>
    <n v="0.10012055381692868"/>
  </r>
  <r>
    <x v="4"/>
    <n v="138022"/>
    <n v="0.14516605717158523"/>
  </r>
  <r>
    <x v="5"/>
    <n v="21599"/>
    <n v="8.1373313591856261E-2"/>
  </r>
  <r>
    <x v="6"/>
    <n v="1283"/>
    <n v="9.4770276259417932E-2"/>
  </r>
  <r>
    <x v="7"/>
    <n v="198"/>
    <n v="3.9600000000000003E-2"/>
  </r>
  <r>
    <x v="8"/>
    <n v="42179"/>
    <n v="9.4163425861845715E-2"/>
  </r>
  <r>
    <x v="9"/>
    <n v="16505"/>
    <n v="8.6692298803483447E-2"/>
  </r>
  <r>
    <x v="10"/>
    <n v="12200"/>
    <n v="0.19456804299634786"/>
  </r>
  <r>
    <x v="11"/>
    <n v="4567"/>
    <n v="6.9542575222316966E-2"/>
  </r>
  <r>
    <x v="12"/>
    <n v="6831"/>
    <n v="7.7406853413108517E-2"/>
  </r>
  <r>
    <x v="13"/>
    <n v="10405"/>
    <n v="8.0210605838684557E-2"/>
  </r>
  <r>
    <x v="14"/>
    <n v="16661"/>
    <n v="0.10822134027917611"/>
  </r>
  <r>
    <x v="15"/>
    <n v="7445"/>
    <n v="8.3925149363093227E-2"/>
  </r>
  <r>
    <x v="16"/>
    <n v="9393"/>
    <n v="8.8942967795695355E-2"/>
  </r>
  <r>
    <x v="17"/>
    <n v="14245"/>
    <n v="0.12759992117379387"/>
  </r>
  <r>
    <x v="18"/>
    <n v="4644"/>
    <n v="7.1136436744634893E-2"/>
  </r>
  <r>
    <x v="19"/>
    <n v="10480"/>
    <n v="0.14062961273181074"/>
  </r>
  <r>
    <x v="20"/>
    <n v="940"/>
    <n v="3.629203505656152E-2"/>
  </r>
  <r>
    <x v="21"/>
    <n v="17385"/>
    <n v="0.11911205508547155"/>
  </r>
  <r>
    <x v="22"/>
    <n v="8746"/>
    <n v="9.4877524896400597E-2"/>
  </r>
  <r>
    <x v="23"/>
    <n v="6175"/>
    <n v="6.9283935103112454E-2"/>
  </r>
  <r>
    <x v="24"/>
    <n v="3729"/>
    <n v="5.7706592386258124E-2"/>
  </r>
  <r>
    <x v="25"/>
    <n v="2394"/>
    <n v="4.1556728232189977E-2"/>
  </r>
  <r>
    <x v="26"/>
    <n v="28637"/>
    <n v="0.14668640447481379"/>
  </r>
  <r>
    <x v="27"/>
    <n v="362"/>
    <n v="1.6843476642471617E-2"/>
  </r>
  <r>
    <x v="28"/>
    <n v="10174"/>
    <n v="0.16379823869399321"/>
  </r>
  <r>
    <x v="29"/>
    <n v="1075"/>
    <n v="5.2227566438322888E-2"/>
  </r>
  <r>
    <x v="30"/>
    <n v="6840"/>
    <n v="6.7847719562759146E-2"/>
  </r>
  <r>
    <x v="31"/>
    <n v="18794"/>
    <n v="0.2112065090353322"/>
  </r>
  <r>
    <x v="32"/>
    <n v="14448"/>
    <n v="0.13872299567930868"/>
  </r>
  <r>
    <x v="33"/>
    <n v="8280"/>
    <n v="5.643864001963083E-2"/>
  </r>
  <r>
    <x v="34"/>
    <n v="9442"/>
    <n v="6.4868504218307727E-2"/>
  </r>
  <r>
    <x v="35"/>
    <n v="6591"/>
    <n v="0.10650744146211399"/>
  </r>
  <r>
    <x v="36"/>
    <n v="4650"/>
    <n v="5.6493743166079455E-2"/>
  </r>
  <r>
    <x v="37"/>
    <n v="15482"/>
    <n v="0.11003084445581567"/>
  </r>
  <r>
    <x v="38"/>
    <n v="149"/>
    <n v="4.1608489248813184E-2"/>
  </r>
  <r>
    <x v="39"/>
    <n v="564"/>
    <n v="2.8300466656631041E-2"/>
  </r>
  <r>
    <x v="40"/>
    <n v="13357"/>
    <n v="0.10022811519817508"/>
  </r>
  <r>
    <x v="41"/>
    <n v="58"/>
    <n v="1.8506700701978303E-2"/>
  </r>
  <r>
    <x v="42"/>
    <n v="16709"/>
    <n v="0.10223573753640569"/>
  </r>
  <r>
    <x v="43"/>
    <n v="54516"/>
    <n v="8.7201323151634591E-2"/>
  </r>
  <r>
    <x v="44"/>
    <n v="8738"/>
    <n v="8.3793632527809747E-2"/>
  </r>
  <r>
    <x v="45"/>
    <n v="8932"/>
    <n v="6.1177663166690641E-2"/>
  </r>
  <r>
    <x v="46"/>
    <n v="567"/>
    <n v="6.3479623824451409E-2"/>
  </r>
  <r>
    <x v="47"/>
    <n v="15894"/>
    <n v="7.441951932126252E-2"/>
  </r>
  <r>
    <x v="48"/>
    <n v="15055"/>
    <n v="9.3763234598041909E-2"/>
  </r>
  <r>
    <x v="49"/>
    <n v="1507"/>
    <n v="4.4922049661668705E-2"/>
  </r>
  <r>
    <x v="50"/>
    <n v="1479"/>
    <n v="6.1576252133727465E-2"/>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
  <r>
    <x v="0"/>
    <n v="15570"/>
    <n v="0.58079640333975591"/>
    <n v="0.31920359666024406"/>
  </r>
  <r>
    <x v="1"/>
    <n v="66126"/>
    <n v="0.57236185464113964"/>
    <n v="0.23266188791095788"/>
  </r>
  <r>
    <x v="2"/>
    <n v="36446"/>
    <n v="0.5628326839708061"/>
    <n v="0.22660923009383746"/>
  </r>
  <r>
    <x v="3"/>
    <n v="246363"/>
    <n v="0.57058080961832747"/>
    <n v="0.26506415330224098"/>
  </r>
  <r>
    <x v="4"/>
    <n v="950787"/>
    <n v="0.64720279095107525"/>
    <n v="0.18095956297256904"/>
  </r>
  <r>
    <x v="5"/>
    <n v="265431"/>
    <n v="0.41915601418070986"/>
    <n v="0.30540893866956009"/>
  </r>
  <r>
    <x v="6"/>
    <n v="13538"/>
    <n v="0.26606588860983899"/>
    <n v="0.23149652829073719"/>
  </r>
  <r>
    <x v="7"/>
    <n v="5000"/>
    <n v="0.41660000000000003"/>
    <n v="0.40239999999999998"/>
  </r>
  <r>
    <x v="8"/>
    <n v="447934"/>
    <n v="0.48665205141828932"/>
    <n v="0.26418400925136293"/>
  </r>
  <r>
    <x v="9"/>
    <n v="190386"/>
    <n v="0.41657474814324585"/>
    <n v="0.29650814660741859"/>
  </r>
  <r>
    <x v="10"/>
    <n v="62703"/>
    <n v="0.66258392740379246"/>
    <n v="0.25174234087683206"/>
  </r>
  <r>
    <x v="11"/>
    <n v="65672"/>
    <n v="0.46981971007430867"/>
    <n v="0.37175660860031673"/>
  </r>
  <r>
    <x v="12"/>
    <n v="88248"/>
    <n v="0.57835871634484637"/>
    <n v="0.24027740005439216"/>
  </r>
  <r>
    <x v="13"/>
    <n v="129721"/>
    <n v="0.24382328227503641"/>
    <n v="0.28468790712375019"/>
  </r>
  <r>
    <x v="14"/>
    <n v="153953"/>
    <n v="0.5103115886017161"/>
    <n v="0.27024481497599917"/>
  </r>
  <r>
    <x v="15"/>
    <n v="88710"/>
    <n v="0.29895164017585391"/>
    <n v="0.32043738022770829"/>
  </r>
  <r>
    <x v="16"/>
    <n v="105607"/>
    <n v="0.46053765375401251"/>
    <n v="0.34871741456532235"/>
  </r>
  <r>
    <x v="17"/>
    <n v="111638"/>
    <n v="0.66102044106845337"/>
    <n v="0.20193840806893709"/>
  </r>
  <r>
    <x v="18"/>
    <n v="65283"/>
    <n v="0.15803501677312623"/>
    <n v="0.24056798860346493"/>
  </r>
  <r>
    <x v="19"/>
    <n v="74522"/>
    <n v="0.48909046992834332"/>
    <n v="0.31664474920157804"/>
  </r>
  <r>
    <x v="20"/>
    <n v="25901"/>
    <n v="0.23829195783946566"/>
    <n v="0.35245743407590441"/>
  </r>
  <r>
    <x v="21"/>
    <n v="145955"/>
    <n v="0.47376246103251002"/>
    <n v="0.29128841081155149"/>
  </r>
  <r>
    <x v="22"/>
    <n v="92182"/>
    <n v="0.2628604282831789"/>
    <n v="0.33904666854700483"/>
  </r>
  <r>
    <x v="23"/>
    <n v="89126"/>
    <n v="0.36035500302941903"/>
    <n v="0.37885689922132709"/>
  </r>
  <r>
    <x v="24"/>
    <n v="64620"/>
    <n v="0.40645311049210769"/>
    <n v="0.27588981739399565"/>
  </r>
  <r>
    <x v="25"/>
    <n v="57608"/>
    <n v="0.45429454242466322"/>
    <n v="0.32917303152339955"/>
  </r>
  <r>
    <x v="26"/>
    <n v="195226"/>
    <n v="0.4563480274143813"/>
    <n v="0.26941595893989528"/>
  </r>
  <r>
    <x v="27"/>
    <n v="21492"/>
    <n v="0.28992183137911781"/>
    <n v="0.38056020844965571"/>
  </r>
  <r>
    <x v="28"/>
    <n v="62113"/>
    <n v="0.59489961843736416"/>
    <n v="0.30035580313299953"/>
  </r>
  <r>
    <x v="29"/>
    <n v="20583"/>
    <n v="0.22576883836175485"/>
    <n v="0.36879949472865958"/>
  </r>
  <r>
    <x v="30"/>
    <n v="100814"/>
    <n v="0.56079512766084072"/>
    <n v="0.19448687682266352"/>
  </r>
  <r>
    <x v="31"/>
    <n v="88984"/>
    <n v="0.68750561898768314"/>
    <n v="0.23773936887530342"/>
  </r>
  <r>
    <x v="32"/>
    <n v="104150"/>
    <n v="0.65319251080172824"/>
    <n v="0.14503120499279884"/>
  </r>
  <r>
    <x v="33"/>
    <n v="146708"/>
    <n v="0.33843416855249886"/>
    <n v="0.30935599967281946"/>
  </r>
  <r>
    <x v="34"/>
    <n v="145556"/>
    <n v="0.43026051828849377"/>
    <n v="0.2919838412707137"/>
  </r>
  <r>
    <x v="35"/>
    <n v="61883"/>
    <n v="0.43583859864583163"/>
    <n v="0.32201089152109624"/>
  </r>
  <r>
    <x v="36"/>
    <n v="82310"/>
    <n v="0.49812902441987605"/>
    <n v="0.29464220629328147"/>
  </r>
  <r>
    <x v="37"/>
    <n v="140706"/>
    <n v="0.54945773456711156"/>
    <n v="0.2506431850809489"/>
  </r>
  <r>
    <x v="38"/>
    <n v="3581"/>
    <n v="0.69338173694498739"/>
    <n v="0.18402680815414688"/>
  </r>
  <r>
    <x v="39"/>
    <n v="19929"/>
    <n v="0.20598123337849364"/>
    <n v="0.29610115911485774"/>
  </r>
  <r>
    <x v="40"/>
    <n v="133266"/>
    <n v="0.67274473609172636"/>
    <n v="0.21232722524875061"/>
  </r>
  <r>
    <x v="41"/>
    <n v="3134"/>
    <n v="0.21123165283982132"/>
    <n v="0.7405871091257179"/>
  </r>
  <r>
    <x v="42"/>
    <n v="163436"/>
    <n v="0.51937761570278274"/>
    <n v="0.28413568614014051"/>
  </r>
  <r>
    <x v="43"/>
    <n v="625174"/>
    <n v="0.44037819870947931"/>
    <n v="0.23035027048469706"/>
  </r>
  <r>
    <x v="44"/>
    <n v="104280"/>
    <n v="0.33889528193325663"/>
    <n v="0.26245684695051785"/>
  </r>
  <r>
    <x v="45"/>
    <n v="146001"/>
    <n v="0.31979917945767494"/>
    <n v="0.27930630612119095"/>
  </r>
  <r>
    <x v="46"/>
    <n v="8932"/>
    <n v="0.21775638154948498"/>
    <n v="0.45275414240931483"/>
  </r>
  <r>
    <x v="47"/>
    <n v="213573"/>
    <n v="0.45582540864247822"/>
    <n v="0.24715202764394376"/>
  </r>
  <r>
    <x v="48"/>
    <n v="160564"/>
    <n v="0.50701277995067384"/>
    <n v="0.30006726289828356"/>
  </r>
  <r>
    <x v="49"/>
    <n v="33547"/>
    <n v="0.63549646764241219"/>
    <n v="0.23838197156228574"/>
  </r>
  <r>
    <x v="50"/>
    <n v="24019"/>
    <n v="0.48698946667221782"/>
    <n v="0.26587285065989424"/>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
  <r>
    <x v="0"/>
    <n v="13390"/>
    <n v="0.70089619118745328"/>
    <n v="0.6027617212588311"/>
  </r>
  <r>
    <x v="1"/>
    <n v="51930"/>
    <n v="0.60321586751396106"/>
    <n v="0.47371684360160904"/>
  </r>
  <r>
    <x v="2"/>
    <n v="33305"/>
    <n v="0.64326677676024624"/>
    <n v="0.58782856829281682"/>
  </r>
  <r>
    <x v="3"/>
    <n v="224157"/>
    <n v="0.73416846228313193"/>
    <n v="0.66799397636820468"/>
  </r>
  <r>
    <x v="4"/>
    <n v="784813"/>
    <n v="0.67220089371608271"/>
    <n v="0.55485823849085025"/>
  </r>
  <r>
    <x v="5"/>
    <n v="242300"/>
    <n v="0.69816343375980194"/>
    <n v="0.63732194054198643"/>
  </r>
  <r>
    <x v="6"/>
    <n v="11161"/>
    <n v="0.7852342980019712"/>
    <n v="0.64736297828335054"/>
  </r>
  <r>
    <x v="7"/>
    <n v="4775"/>
    <n v="0.93549738219895284"/>
    <n v="0.89339999999999997"/>
  </r>
  <r>
    <x v="8"/>
    <n v="404921"/>
    <n v="0.71963420025140712"/>
    <n v="0.65053110502886591"/>
  </r>
  <r>
    <x v="9"/>
    <n v="164807"/>
    <n v="0.64388041770070448"/>
    <n v="0.55737291607576189"/>
  </r>
  <r>
    <x v="10"/>
    <n v="46552"/>
    <n v="0.66229163086440968"/>
    <n v="0.49169896177216399"/>
  </r>
  <r>
    <x v="11"/>
    <n v="59491"/>
    <n v="0.74039770721621756"/>
    <n v="0.6707120233889633"/>
  </r>
  <r>
    <x v="12"/>
    <n v="82358"/>
    <n v="0.63646518856698808"/>
    <n v="0.59398513280754239"/>
  </r>
  <r>
    <x v="13"/>
    <n v="115469"/>
    <n v="0.83089833635001598"/>
    <n v="0.73961039461613776"/>
  </r>
  <r>
    <x v="14"/>
    <n v="134373"/>
    <n v="0.65541440616790581"/>
    <n v="0.57205770592323635"/>
  </r>
  <r>
    <x v="15"/>
    <n v="81922"/>
    <n v="0.75864847049632578"/>
    <n v="0.7005974523729005"/>
  </r>
  <r>
    <x v="16"/>
    <n v="90990"/>
    <n v="0.58481151774920326"/>
    <n v="0.50386811480299598"/>
  </r>
  <r>
    <x v="17"/>
    <n v="94313"/>
    <n v="0.46288422592855705"/>
    <n v="0.39104964259481539"/>
  </r>
  <r>
    <x v="18"/>
    <n v="57754"/>
    <n v="0.94228971153513175"/>
    <n v="0.83361671491812572"/>
  </r>
  <r>
    <x v="19"/>
    <n v="61561"/>
    <n v="0.6862136742418089"/>
    <n v="0.56686616032849357"/>
  </r>
  <r>
    <x v="20"/>
    <n v="24815"/>
    <n v="0.88063671166633084"/>
    <n v="0.8437125979691904"/>
  </r>
  <r>
    <x v="21"/>
    <n v="121397"/>
    <n v="0.81871874922774035"/>
    <n v="0.68096331060943438"/>
  </r>
  <r>
    <x v="22"/>
    <n v="85329"/>
    <n v="0.81088492775023735"/>
    <n v="0.75060206981840272"/>
  </r>
  <r>
    <x v="23"/>
    <n v="99774"/>
    <n v="0.7008238619279572"/>
    <n v="0.78455220698785988"/>
  </r>
  <r>
    <x v="24"/>
    <n v="59306"/>
    <n v="0.51967760428961651"/>
    <n v="0.4769421231816775"/>
  </r>
  <r>
    <x v="25"/>
    <n v="55011"/>
    <n v="0.63643634909381763"/>
    <n v="0.60774545202055275"/>
  </r>
  <r>
    <x v="26"/>
    <n v="165060"/>
    <n v="0.70647643281231065"/>
    <n v="0.59731285791851496"/>
  </r>
  <r>
    <x v="27"/>
    <n v="20720"/>
    <n v="0.79367760617760619"/>
    <n v="0.76516843476642471"/>
  </r>
  <r>
    <x v="28"/>
    <n v="53265"/>
    <n v="0.7165305547733033"/>
    <n v="0.61446074090770053"/>
  </r>
  <r>
    <x v="29"/>
    <n v="19535"/>
    <n v="0.85528538520604047"/>
    <n v="0.81173784190837095"/>
  </r>
  <r>
    <x v="30"/>
    <n v="87889"/>
    <n v="0.67841254309413013"/>
    <n v="0.59143571329378852"/>
  </r>
  <r>
    <x v="31"/>
    <n v="64638"/>
    <n v="0.50714749837556861"/>
    <n v="0.3683920704845815"/>
  </r>
  <r>
    <x v="32"/>
    <n v="96037"/>
    <n v="0.45597009485927298"/>
    <n v="0.42045127220355255"/>
  </r>
  <r>
    <x v="33"/>
    <n v="132983"/>
    <n v="0.87104366723566173"/>
    <n v="0.78955476183984519"/>
  </r>
  <r>
    <x v="34"/>
    <n v="135682"/>
    <n v="0.88393449389012546"/>
    <n v="0.8239715298579241"/>
  </r>
  <r>
    <x v="35"/>
    <n v="56835"/>
    <n v="0.66719451042491418"/>
    <n v="0.61276925811612237"/>
  </r>
  <r>
    <x v="36"/>
    <n v="78363"/>
    <n v="0.68607633704682058"/>
    <n v="0.65317701372858705"/>
  </r>
  <r>
    <x v="37"/>
    <n v="120814"/>
    <n v="0.69536643104275997"/>
    <n v="0.59706053757480138"/>
  </r>
  <r>
    <x v="38"/>
    <n v="3032"/>
    <n v="0.63522427440633245"/>
    <n v="0.53783859257190725"/>
  </r>
  <r>
    <x v="39"/>
    <n v="19446"/>
    <n v="0.70919469299598892"/>
    <n v="0.69200662351347286"/>
  </r>
  <r>
    <x v="40"/>
    <n v="114631"/>
    <n v="0.60369359073897988"/>
    <n v="0.51927723500367684"/>
  </r>
  <r>
    <x v="41"/>
    <n v="3089"/>
    <n v="0.3680802848818388"/>
    <n v="0.36279514996809187"/>
  </r>
  <r>
    <x v="42"/>
    <n v="142743"/>
    <n v="0.57497040135067923"/>
    <n v="0.50217210406519985"/>
  </r>
  <r>
    <x v="43"/>
    <n v="546187"/>
    <n v="0.61735083405500313"/>
    <n v="0.53935224433517703"/>
  </r>
  <r>
    <x v="44"/>
    <n v="98002"/>
    <n v="0.64130323870941408"/>
    <n v="0.60269466820099726"/>
  </r>
  <r>
    <x v="45"/>
    <n v="131494"/>
    <n v="0.76361659087106637"/>
    <n v="0.68774186478174804"/>
  </r>
  <r>
    <x v="46"/>
    <n v="8187"/>
    <n v="0.93880542323195315"/>
    <n v="0.86050156739811912"/>
  </r>
  <r>
    <x v="47"/>
    <n v="199973"/>
    <n v="0.78661619318608011"/>
    <n v="0.73652568442640221"/>
  </r>
  <r>
    <x v="48"/>
    <n v="142757"/>
    <n v="0.73625811693997489"/>
    <n v="0.65460501731396825"/>
  </r>
  <r>
    <x v="49"/>
    <n v="31217"/>
    <n v="0.45414357561585034"/>
    <n v="0.42260112677735712"/>
  </r>
  <r>
    <x v="50"/>
    <n v="23201"/>
    <n v="0.6302745571311581"/>
    <n v="0.6088096923269078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6683B03-7196-48B1-8D1D-51391E30597E}"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State">
  <location ref="A22:G43" firstHeaderRow="0" firstDataRow="1" firstDataCol="1"/>
  <pivotFields count="31">
    <pivotField axis="axisRow" showAll="0">
      <items count="52">
        <item x="0"/>
        <item x="1"/>
        <item h="1" x="2"/>
        <item h="1" x="3"/>
        <item x="4"/>
        <item h="1" x="5"/>
        <item h="1" x="6"/>
        <item x="7"/>
        <item h="1" x="8"/>
        <item h="1" x="9"/>
        <item x="10"/>
        <item h="1" x="11"/>
        <item h="1" x="12"/>
        <item h="1" x="13"/>
        <item h="1" x="14"/>
        <item h="1" x="15"/>
        <item h="1" x="16"/>
        <item x="17"/>
        <item x="18"/>
        <item x="19"/>
        <item x="20"/>
        <item h="1" x="21"/>
        <item x="22"/>
        <item x="23"/>
        <item h="1" x="24"/>
        <item h="1" x="25"/>
        <item x="26"/>
        <item x="27"/>
        <item x="28"/>
        <item x="29"/>
        <item h="1" x="30"/>
        <item x="31"/>
        <item x="32"/>
        <item x="33"/>
        <item x="34"/>
        <item h="1" x="35"/>
        <item h="1" x="36"/>
        <item h="1" x="37"/>
        <item h="1" x="38"/>
        <item h="1" x="39"/>
        <item h="1" x="40"/>
        <item h="1" x="41"/>
        <item h="1" x="42"/>
        <item h="1" x="43"/>
        <item h="1" x="44"/>
        <item h="1" x="45"/>
        <item x="46"/>
        <item h="1" x="47"/>
        <item h="1" x="48"/>
        <item h="1" x="49"/>
        <item h="1" x="50"/>
        <item t="default"/>
      </items>
    </pivotField>
    <pivotField showAll="0">
      <items count="4">
        <item x="0"/>
        <item x="1"/>
        <item x="2"/>
        <item t="default"/>
      </items>
    </pivotField>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dataField="1" showAll="0"/>
    <pivotField showAll="0"/>
    <pivotField showAll="0"/>
    <pivotField showAll="0"/>
    <pivotField showAll="0"/>
    <pivotField showAll="0"/>
    <pivotField showAll="0"/>
    <pivotField dataField="1" showAll="0"/>
    <pivotField dataField="1" showAll="0"/>
  </pivotFields>
  <rowFields count="1">
    <field x="0"/>
  </rowFields>
  <rowItems count="21">
    <i>
      <x/>
    </i>
    <i>
      <x v="1"/>
    </i>
    <i>
      <x v="4"/>
    </i>
    <i>
      <x v="7"/>
    </i>
    <i>
      <x v="10"/>
    </i>
    <i>
      <x v="17"/>
    </i>
    <i>
      <x v="18"/>
    </i>
    <i>
      <x v="19"/>
    </i>
    <i>
      <x v="20"/>
    </i>
    <i>
      <x v="22"/>
    </i>
    <i>
      <x v="23"/>
    </i>
    <i>
      <x v="26"/>
    </i>
    <i>
      <x v="27"/>
    </i>
    <i>
      <x v="28"/>
    </i>
    <i>
      <x v="29"/>
    </i>
    <i>
      <x v="31"/>
    </i>
    <i>
      <x v="32"/>
    </i>
    <i>
      <x v="33"/>
    </i>
    <i>
      <x v="34"/>
    </i>
    <i>
      <x v="46"/>
    </i>
    <i t="grand">
      <x/>
    </i>
  </rowItems>
  <colFields count="1">
    <field x="-2"/>
  </colFields>
  <colItems count="6">
    <i>
      <x/>
    </i>
    <i i="1">
      <x v="1"/>
    </i>
    <i i="2">
      <x v="2"/>
    </i>
    <i i="3">
      <x v="3"/>
    </i>
    <i i="4">
      <x v="4"/>
    </i>
    <i i="5">
      <x v="5"/>
    </i>
  </colItems>
  <dataFields count="6">
    <dataField name="Shelter Euthanasia Feline" fld="16" baseField="0" baseItem="0"/>
    <dataField name="Owner Euthanasia Feline" fld="15" baseField="0" baseItem="0"/>
    <dataField name="Shelter Euthanasia Canine" fld="30" baseField="0" baseItem="0"/>
    <dataField name="Owner Euthanasia Canine" fld="29" baseField="0" baseItem="0"/>
    <dataField name="Adoption Canine" fld="22" baseField="0" baseItem="0"/>
    <dataField name="Adoption Feline" fld="8" baseField="0" baseItem="0"/>
  </dataFields>
  <formats count="10">
    <format dxfId="14">
      <pivotArea collapsedLevelsAreSubtotals="1" fieldPosition="0">
        <references count="1">
          <reference field="0" count="19">
            <x v="0"/>
            <x v="1"/>
            <x v="2"/>
            <x v="3"/>
            <x v="4"/>
            <x v="5"/>
            <x v="6"/>
            <x v="7"/>
            <x v="8"/>
            <x v="9"/>
            <x v="10"/>
            <x v="11"/>
            <x v="12"/>
            <x v="13"/>
            <x v="14"/>
            <x v="15"/>
            <x v="16"/>
            <x v="17"/>
            <x v="18"/>
          </reference>
        </references>
      </pivotArea>
    </format>
    <format dxfId="13">
      <pivotArea field="0" type="button" dataOnly="0" labelOnly="1" outline="0" axis="axisRow" fieldPosition="0"/>
    </format>
    <format dxfId="12">
      <pivotArea dataOnly="0" labelOnly="1" fieldPosition="0">
        <references count="1">
          <reference field="0" count="19">
            <x v="0"/>
            <x v="1"/>
            <x v="2"/>
            <x v="3"/>
            <x v="4"/>
            <x v="5"/>
            <x v="6"/>
            <x v="7"/>
            <x v="8"/>
            <x v="9"/>
            <x v="10"/>
            <x v="11"/>
            <x v="12"/>
            <x v="13"/>
            <x v="14"/>
            <x v="15"/>
            <x v="16"/>
            <x v="17"/>
            <x v="18"/>
          </reference>
        </references>
      </pivotArea>
    </format>
    <format dxfId="11">
      <pivotArea dataOnly="0" labelOnly="1" outline="0" fieldPosition="0">
        <references count="1">
          <reference field="4294967294" count="6">
            <x v="0"/>
            <x v="1"/>
            <x v="2"/>
            <x v="3"/>
            <x v="4"/>
            <x v="5"/>
          </reference>
        </references>
      </pivotArea>
    </format>
    <format dxfId="10">
      <pivotArea collapsedLevelsAreSubtotals="1" fieldPosition="0">
        <references count="1">
          <reference field="0" count="1">
            <x v="19"/>
          </reference>
        </references>
      </pivotArea>
    </format>
    <format dxfId="9">
      <pivotArea dataOnly="0" labelOnly="1" fieldPosition="0">
        <references count="1">
          <reference field="0" count="1">
            <x v="19"/>
          </reference>
        </references>
      </pivotArea>
    </format>
    <format dxfId="8">
      <pivotArea collapsedLevelsAreSubtotals="1" fieldPosition="0">
        <references count="1">
          <reference field="0" count="1">
            <x v="18"/>
          </reference>
        </references>
      </pivotArea>
    </format>
    <format dxfId="7">
      <pivotArea dataOnly="0" labelOnly="1" fieldPosition="0">
        <references count="1">
          <reference field="0" count="1">
            <x v="18"/>
          </reference>
        </references>
      </pivotArea>
    </format>
    <format dxfId="6">
      <pivotArea collapsedLevelsAreSubtotals="1" fieldPosition="0">
        <references count="1">
          <reference field="0" count="1">
            <x v="19"/>
          </reference>
        </references>
      </pivotArea>
    </format>
    <format dxfId="5">
      <pivotArea dataOnly="0" labelOnly="1" fieldPosition="0">
        <references count="1">
          <reference field="0" count="1">
            <x v="1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6CD8C4E-18DB-4E2C-87AD-CD1CE4FD9EE2}" name="PivotTable5"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location ref="Q1:S12" firstHeaderRow="0" firstDataRow="1" firstDataCol="1"/>
  <pivotFields count="4">
    <pivotField axis="axisRow" showAll="0">
      <items count="52">
        <item x="0"/>
        <item x="1"/>
        <item h="1" x="2"/>
        <item h="1" x="3"/>
        <item x="4"/>
        <item h="1" x="5"/>
        <item h="1" x="6"/>
        <item h="1" x="7"/>
        <item h="1" x="8"/>
        <item h="1" x="9"/>
        <item x="10"/>
        <item h="1" x="11"/>
        <item h="1" x="12"/>
        <item h="1" x="13"/>
        <item h="1" x="14"/>
        <item h="1" x="15"/>
        <item h="1" x="16"/>
        <item x="17"/>
        <item h="1" x="18"/>
        <item x="19"/>
        <item h="1" x="20"/>
        <item h="1" x="21"/>
        <item h="1" x="22"/>
        <item h="1" x="23"/>
        <item h="1" x="24"/>
        <item h="1" x="25"/>
        <item x="26"/>
        <item h="1" x="27"/>
        <item x="28"/>
        <item h="1" x="29"/>
        <item h="1" x="30"/>
        <item x="31"/>
        <item x="32"/>
        <item h="1" x="33"/>
        <item h="1" x="34"/>
        <item h="1" x="35"/>
        <item h="1" x="36"/>
        <item h="1" x="37"/>
        <item h="1" x="38"/>
        <item h="1" x="39"/>
        <item h="1" x="40"/>
        <item h="1" x="41"/>
        <item h="1" x="42"/>
        <item h="1" x="43"/>
        <item h="1" x="44"/>
        <item h="1" x="45"/>
        <item h="1" x="46"/>
        <item h="1" x="47"/>
        <item h="1" x="48"/>
        <item h="1" x="49"/>
        <item h="1" x="50"/>
        <item t="default"/>
      </items>
    </pivotField>
    <pivotField showAll="0"/>
    <pivotField dataField="1" numFmtId="10" showAll="0"/>
    <pivotField dataField="1" numFmtId="10" showAll="0"/>
  </pivotFields>
  <rowFields count="1">
    <field x="0"/>
  </rowFields>
  <rowItems count="11">
    <i>
      <x/>
    </i>
    <i>
      <x v="1"/>
    </i>
    <i>
      <x v="4"/>
    </i>
    <i>
      <x v="10"/>
    </i>
    <i>
      <x v="17"/>
    </i>
    <i>
      <x v="19"/>
    </i>
    <i>
      <x v="26"/>
    </i>
    <i>
      <x v="28"/>
    </i>
    <i>
      <x v="31"/>
    </i>
    <i>
      <x v="32"/>
    </i>
    <i t="grand">
      <x/>
    </i>
  </rowItems>
  <colFields count="1">
    <field x="-2"/>
  </colFields>
  <colItems count="2">
    <i>
      <x/>
    </i>
    <i i="1">
      <x v="1"/>
    </i>
  </colItems>
  <dataFields count="2">
    <dataField name="Stray % from Intakes" fld="2" baseField="0" baseItem="0"/>
    <dataField name="Relinquished % from Intakes" fld="3" baseField="0" baseItem="0"/>
  </dataFields>
  <formats count="2">
    <format dxfId="4">
      <pivotArea outline="0" collapsedLevelsAreSubtotals="1" fieldPosition="0"/>
    </format>
    <format dxfId="3">
      <pivotArea dataOnly="0" labelOnly="1" outline="0" fieldPosition="0">
        <references count="1">
          <reference field="4294967294" count="2">
            <x v="0"/>
            <x v="1"/>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3" format="4" series="1">
      <pivotArea type="data" outline="0" fieldPosition="0">
        <references count="1">
          <reference field="4294967294" count="1" selected="0">
            <x v="0"/>
          </reference>
        </references>
      </pivotArea>
    </chartFormat>
    <chartFormat chart="3" format="5" series="1">
      <pivotArea type="data" outline="0" fieldPosition="0">
        <references count="1">
          <reference field="4294967294" count="1" selected="0">
            <x v="1"/>
          </reference>
        </references>
      </pivotArea>
    </chartFormat>
    <chartFormat chart="7" format="4" series="1">
      <pivotArea type="data" outline="0" fieldPosition="0">
        <references count="1">
          <reference field="4294967294" count="1" selected="0">
            <x v="0"/>
          </reference>
        </references>
      </pivotArea>
    </chartFormat>
    <chartFormat chart="7"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922766B-B5B8-4DF6-BA36-41715FCF4212}"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K53" firstHeaderRow="0" firstDataRow="1" firstDataCol="1"/>
  <pivotFields count="31">
    <pivotField axis="axisRow" showAll="0">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t="default"/>
      </items>
    </pivotField>
    <pivotField showAll="0">
      <items count="4">
        <item x="0"/>
        <item x="1"/>
        <item x="2"/>
        <item t="default"/>
      </items>
    </pivotField>
    <pivotField showAll="0"/>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pivotFields>
  <rowFields count="1">
    <field x="0"/>
  </rowFields>
  <rowItems count="5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t="grand">
      <x/>
    </i>
  </rowItems>
  <colFields count="1">
    <field x="-2"/>
  </colFields>
  <colItems count="10">
    <i>
      <x/>
    </i>
    <i i="1">
      <x v="1"/>
    </i>
    <i i="2">
      <x v="2"/>
    </i>
    <i i="3">
      <x v="3"/>
    </i>
    <i i="4">
      <x v="4"/>
    </i>
    <i i="5">
      <x v="5"/>
    </i>
    <i i="6">
      <x v="6"/>
    </i>
    <i i="7">
      <x v="7"/>
    </i>
    <i i="8">
      <x v="8"/>
    </i>
    <i i="9">
      <x v="9"/>
    </i>
  </colItems>
  <dataFields count="10">
    <dataField name="Sum of Intake_RelinquishedFeline" fld="3" baseField="0" baseItem="0"/>
    <dataField name="Sum of Intake_StrayFeline" fld="4" baseField="0" baseItem="0"/>
    <dataField name="Sum of Intake_TransferredInFeline" fld="5" baseField="0" baseItem="0"/>
    <dataField name="Sum of Intake_OwnerEuthanasiaFeline" fld="6" baseField="0" baseItem="0"/>
    <dataField name="Sum of Intakes_OtherFeline" fld="7" baseField="0" baseItem="0"/>
    <dataField name="Sum of Intake_RelinquishedCanine" fld="17" baseField="0" baseItem="0"/>
    <dataField name="Sum of Intake_StrayCanine" fld="18" baseField="0" baseItem="0"/>
    <dataField name="Sum of Intake_TransferredInCanine" fld="19" baseField="0" baseItem="0"/>
    <dataField name="Sum of Intake_OwnerEuthanasiaCanine" fld="20" baseField="0" baseItem="0"/>
    <dataField name="Sum of Intakes_OtherCanine" fld="2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59ECE29-CA9C-46EC-A1FA-054DFF3DC129}" name="PivotTable4" cacheId="1" applyNumberFormats="0" applyBorderFormats="0" applyFontFormats="0" applyPatternFormats="0" applyAlignmentFormats="0" applyWidthHeightFormats="1" dataCaption="Values" grandTotalCaption="Average" updatedVersion="8" minRefreshableVersion="3" useAutoFormatting="1" itemPrintTitles="1" createdVersion="8" indent="0" outline="1" outlineData="1" multipleFieldFilters="0" chartFormat="8">
  <location ref="J1:K12" firstHeaderRow="1" firstDataRow="1" firstDataCol="1"/>
  <pivotFields count="3">
    <pivotField axis="axisRow" showAll="0" measureFilter="1" sortType="descending">
      <items count="52">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 showAll="0"/>
    <pivotField dataField="1" numFmtId="10" showAll="0"/>
  </pivotFields>
  <rowFields count="1">
    <field x="0"/>
  </rowFields>
  <rowItems count="11">
    <i>
      <x v="18"/>
    </i>
    <i>
      <x v="19"/>
    </i>
    <i>
      <x v="22"/>
    </i>
    <i>
      <x v="24"/>
    </i>
    <i>
      <x v="31"/>
    </i>
    <i>
      <x v="33"/>
    </i>
    <i>
      <x v="40"/>
    </i>
    <i>
      <x v="46"/>
    </i>
    <i>
      <x v="49"/>
    </i>
    <i>
      <x v="50"/>
    </i>
    <i t="grand">
      <x/>
    </i>
  </rowItems>
  <colItems count="1">
    <i/>
  </colItems>
  <dataFields count="1">
    <dataField name="Euthanization %" fld="2" subtotal="average" baseField="0" baseItem="0" numFmtId="10"/>
  </dataFields>
  <formats count="1">
    <format dxfId="2">
      <pivotArea outline="0" collapsedLevelsAreSubtotals="1" fieldPosition="0"/>
    </format>
  </formats>
  <chartFormats count="2">
    <chartFormat chart="0" format="0" series="1">
      <pivotArea type="data" outline="0" fieldPosition="0">
        <references count="1">
          <reference field="4294967294" count="1" selected="0">
            <x v="0"/>
          </reference>
        </references>
      </pivotArea>
    </chartFormat>
    <chartFormat chart="7"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0" type="count" evalOrder="-1" id="3"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EAB7300-E5F3-4DF9-A58B-551191BDD039}"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E53" firstHeaderRow="0" firstDataRow="1" firstDataCol="1"/>
  <pivotFields count="31">
    <pivotField axis="axisRow" showAll="0">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s>
  <rowFields count="1">
    <field x="0"/>
  </rowFields>
  <rowItems count="5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t="grand">
      <x/>
    </i>
  </rowItems>
  <colFields count="1">
    <field x="-2"/>
  </colFields>
  <colItems count="4">
    <i>
      <x/>
    </i>
    <i i="1">
      <x v="1"/>
    </i>
    <i i="2">
      <x v="2"/>
    </i>
    <i i="3">
      <x v="3"/>
    </i>
  </colItems>
  <dataFields count="4">
    <dataField name="Sum of Outcome_OwnerEuthanasiaFeline" fld="15" baseField="0" baseItem="0"/>
    <dataField name="Sum of Outcome_ShelterEuthanasiaFeline" fld="16" baseField="0" baseItem="0"/>
    <dataField name="Sum of Outcome_OwnerEuthanasiaCanine" fld="29" baseField="0" baseItem="0"/>
    <dataField name="Sum of Outcome _ShelterEuthanasiaCanine" fld="3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1AE6014-6AFE-45E5-9FD2-76CB99B62FFD}" name="PivotTable2"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Q16:R27" firstHeaderRow="1" firstDataRow="1" firstDataCol="1"/>
  <pivotFields count="4">
    <pivotField axis="axisRow" showAll="0" measureFilter="1">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t="default"/>
      </items>
    </pivotField>
    <pivotField showAll="0"/>
    <pivotField numFmtId="10" showAll="0"/>
    <pivotField dataField="1" numFmtId="10" showAll="0"/>
  </pivotFields>
  <rowFields count="1">
    <field x="0"/>
  </rowFields>
  <rowItems count="11">
    <i>
      <x v="7"/>
    </i>
    <i>
      <x v="18"/>
    </i>
    <i>
      <x v="20"/>
    </i>
    <i>
      <x v="22"/>
    </i>
    <i>
      <x v="23"/>
    </i>
    <i>
      <x v="27"/>
    </i>
    <i>
      <x v="29"/>
    </i>
    <i>
      <x v="33"/>
    </i>
    <i>
      <x v="34"/>
    </i>
    <i>
      <x v="46"/>
    </i>
    <i t="grand">
      <x/>
    </i>
  </rowItems>
  <colItems count="1">
    <i/>
  </colItems>
  <dataFields count="1">
    <dataField name="Average of % Adoption from Total Intakes (2021 - 2023)" fld="3" subtotal="average" baseField="0" baseItem="7" numFmtId="10"/>
  </dataFields>
  <formats count="1">
    <format dxfId="0">
      <pivotArea outline="0" collapsedLevelsAreSubtotals="1" fieldPosition="0"/>
    </format>
  </formats>
  <pivotTableStyleInfo name="PivotStyleLight16" showRowHeaders="1" showColHeaders="1" showRowStripes="0" showColStripes="0" showLastColumn="1"/>
  <filters count="1">
    <filter fld="0"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75EA90D0-B120-4FBB-A9B2-3C677FED1C33}" name="PivotTable1"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Q3:R14" firstHeaderRow="1" firstDataRow="1" firstDataCol="1"/>
  <pivotFields count="4">
    <pivotField axis="axisRow" showAll="0">
      <items count="52">
        <item x="0"/>
        <item x="1"/>
        <item h="1" x="2"/>
        <item h="1" x="3"/>
        <item x="4"/>
        <item h="1" x="5"/>
        <item h="1" x="6"/>
        <item h="1" x="7"/>
        <item h="1" x="8"/>
        <item h="1" x="9"/>
        <item x="10"/>
        <item h="1" x="11"/>
        <item h="1" x="12"/>
        <item h="1" x="13"/>
        <item h="1" x="14"/>
        <item h="1" x="15"/>
        <item h="1" x="16"/>
        <item x="17"/>
        <item h="1" x="18"/>
        <item x="19"/>
        <item h="1" x="20"/>
        <item h="1" x="21"/>
        <item h="1" x="22"/>
        <item h="1" x="23"/>
        <item h="1" x="24"/>
        <item h="1" x="25"/>
        <item x="26"/>
        <item h="1" x="27"/>
        <item x="28"/>
        <item h="1" x="29"/>
        <item h="1" x="30"/>
        <item x="31"/>
        <item x="32"/>
        <item h="1" x="33"/>
        <item h="1" x="34"/>
        <item h="1" x="35"/>
        <item h="1" x="36"/>
        <item h="1" x="37"/>
        <item h="1" x="38"/>
        <item h="1" x="39"/>
        <item h="1" x="40"/>
        <item h="1" x="41"/>
        <item h="1" x="42"/>
        <item h="1" x="43"/>
        <item h="1" x="44"/>
        <item h="1" x="45"/>
        <item h="1" x="46"/>
        <item h="1" x="47"/>
        <item h="1" x="48"/>
        <item h="1" x="49"/>
        <item h="1" x="50"/>
        <item t="default"/>
      </items>
    </pivotField>
    <pivotField showAll="0"/>
    <pivotField numFmtId="10" showAll="0"/>
    <pivotField dataField="1" numFmtId="10" showAll="0"/>
  </pivotFields>
  <rowFields count="1">
    <field x="0"/>
  </rowFields>
  <rowItems count="11">
    <i>
      <x/>
    </i>
    <i>
      <x v="1"/>
    </i>
    <i>
      <x v="4"/>
    </i>
    <i>
      <x v="10"/>
    </i>
    <i>
      <x v="17"/>
    </i>
    <i>
      <x v="19"/>
    </i>
    <i>
      <x v="26"/>
    </i>
    <i>
      <x v="28"/>
    </i>
    <i>
      <x v="31"/>
    </i>
    <i>
      <x v="32"/>
    </i>
    <i t="grand">
      <x/>
    </i>
  </rowItems>
  <colItems count="1">
    <i/>
  </colItems>
  <dataFields count="1">
    <dataField name="Average of % Adoption from Total Intakes (2021 - 2023)" fld="3" subtotal="average" baseField="0" baseItem="17" numFmtId="1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7ACB9281-3EC8-4B8F-9C85-A55C920AE895}"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K53" firstHeaderRow="0" firstDataRow="1" firstDataCol="1"/>
  <pivotFields count="31">
    <pivotField axis="axisRow" showAll="0">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t="default"/>
      </items>
    </pivotField>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showAll="0"/>
    <pivotField showAll="0"/>
    <pivotField showAll="0"/>
    <pivotField showAll="0"/>
  </pivotFields>
  <rowFields count="1">
    <field x="0"/>
  </rowFields>
  <rowItems count="5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t="grand">
      <x/>
    </i>
  </rowItems>
  <colFields count="1">
    <field x="-2"/>
  </colFields>
  <colItems count="10">
    <i>
      <x/>
    </i>
    <i i="1">
      <x v="1"/>
    </i>
    <i i="2">
      <x v="2"/>
    </i>
    <i i="3">
      <x v="3"/>
    </i>
    <i i="4">
      <x v="4"/>
    </i>
    <i i="5">
      <x v="5"/>
    </i>
    <i i="6">
      <x v="6"/>
    </i>
    <i i="7">
      <x v="7"/>
    </i>
    <i i="8">
      <x v="8"/>
    </i>
    <i i="9">
      <x v="9"/>
    </i>
  </colItems>
  <dataFields count="10">
    <dataField name="Sum of Outcome _ AdoptionFeline" fld="8" baseField="0" baseItem="0"/>
    <dataField name="Sum of Outcome_ReturnedToOwnerFeline" fld="9" baseField="0" baseItem="0"/>
    <dataField name="Sum of Outcome_ReturnedToFieldFeline" fld="10" baseField="0" baseItem="0"/>
    <dataField name="Sum of Outcome_TransferredOutFeline" fld="11" baseField="0" baseItem="0"/>
    <dataField name="Sum of Outcome_OtherLiveFeline" fld="12" baseField="0" baseItem="0"/>
    <dataField name="Sum of Outcome_AdoptionCanine" fld="22" baseField="0" baseItem="0"/>
    <dataField name="Sum of Outcome_ReturnedToOwnerCanine" fld="23" baseField="0" baseItem="0"/>
    <dataField name="Sum of Outcome_ReturnedToFieldCanine" fld="24" baseField="0" baseItem="0"/>
    <dataField name="Sum of Outcome_TransferredOutCanine" fld="25" baseField="0" baseItem="0"/>
    <dataField name="Sum of Outcome_OtherLiveCanine" fld="2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1" xr10:uid="{812062F9-5B84-4815-96BA-694105FD580A}" sourceName="State">
  <pivotTables>
    <pivotTable tabId="14" name="PivotTable8"/>
  </pivotTables>
  <data>
    <tabular pivotCacheId="1827872180">
      <items count="51">
        <i x="0" s="1"/>
        <i x="1" s="1"/>
        <i x="2"/>
        <i x="3"/>
        <i x="4" s="1"/>
        <i x="5"/>
        <i x="6"/>
        <i x="7" s="1"/>
        <i x="8"/>
        <i x="9"/>
        <i x="10" s="1"/>
        <i x="11"/>
        <i x="12"/>
        <i x="13"/>
        <i x="14"/>
        <i x="15"/>
        <i x="16"/>
        <i x="17" s="1"/>
        <i x="18" s="1"/>
        <i x="19" s="1"/>
        <i x="20" s="1"/>
        <i x="21"/>
        <i x="22" s="1"/>
        <i x="23" s="1"/>
        <i x="24"/>
        <i x="25"/>
        <i x="26" s="1"/>
        <i x="27" s="1"/>
        <i x="28" s="1"/>
        <i x="29" s="1"/>
        <i x="30"/>
        <i x="31" s="1"/>
        <i x="32" s="1"/>
        <i x="33" s="1"/>
        <i x="34" s="1"/>
        <i x="35"/>
        <i x="36"/>
        <i x="37"/>
        <i x="38"/>
        <i x="39"/>
        <i x="40"/>
        <i x="41"/>
        <i x="42"/>
        <i x="43"/>
        <i x="44"/>
        <i x="45"/>
        <i x="46" s="1"/>
        <i x="47"/>
        <i x="48"/>
        <i x="49"/>
        <i x="50"/>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6BB9A719-A8A1-495F-A784-646DF3CA4822}" sourceName="Year">
  <pivotTables>
    <pivotTable tabId="14" name="PivotTable8"/>
  </pivotTables>
  <data>
    <tabular pivotCacheId="1827872180">
      <items count="3">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BBF343AA-B02F-4B29-AC52-858A6314879E}" cache="Slicer_State1" caption="State" rowHeight="241300"/>
  <slicer name="Year 1" xr10:uid="{4B9588A9-DFE6-4915-A782-59D341F4FAA9}" cache="Slicer_Year1" caption="Year"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8.xml"/><Relationship Id="rId2" Type="http://schemas.openxmlformats.org/officeDocument/2006/relationships/pivotTable" Target="../pivotTables/pivotTable7.xml"/><Relationship Id="rId1" Type="http://schemas.openxmlformats.org/officeDocument/2006/relationships/pivotTable" Target="../pivotTables/pivotTable6.x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F82B4-1526-4E14-A410-5EE2DCFE2F0D}">
  <dimension ref="A1:X44"/>
  <sheetViews>
    <sheetView tabSelected="1" workbookViewId="0">
      <selection activeCell="W1" sqref="W1"/>
    </sheetView>
  </sheetViews>
  <sheetFormatPr defaultRowHeight="15" x14ac:dyDescent="0.25"/>
  <cols>
    <col min="1" max="1" width="11.28515625" bestFit="1" customWidth="1"/>
    <col min="2" max="2" width="23.85546875" bestFit="1" customWidth="1"/>
    <col min="3" max="3" width="23.42578125" bestFit="1" customWidth="1"/>
    <col min="4" max="4" width="24.42578125" bestFit="1" customWidth="1"/>
    <col min="5" max="5" width="24" bestFit="1" customWidth="1"/>
    <col min="6" max="6" width="16" bestFit="1" customWidth="1"/>
    <col min="7" max="7" width="15.42578125" bestFit="1" customWidth="1"/>
  </cols>
  <sheetData>
    <row r="1" spans="1:24" ht="15" customHeight="1" x14ac:dyDescent="0.35">
      <c r="A1" s="24" t="s">
        <v>235</v>
      </c>
      <c r="B1" s="24"/>
      <c r="C1" s="24"/>
      <c r="D1" s="24"/>
      <c r="E1" s="24"/>
      <c r="F1" s="24"/>
      <c r="G1" s="24"/>
      <c r="H1" s="24"/>
      <c r="I1" s="24"/>
      <c r="J1" s="24"/>
      <c r="K1" s="24"/>
      <c r="L1" s="24"/>
      <c r="M1" s="24"/>
      <c r="N1" s="24"/>
      <c r="O1" s="24"/>
      <c r="P1" s="24"/>
      <c r="Q1" s="24"/>
      <c r="R1" s="24"/>
      <c r="S1" s="24"/>
      <c r="T1" s="24"/>
      <c r="U1" s="24"/>
      <c r="V1" s="24"/>
      <c r="W1" s="21"/>
      <c r="X1" s="21"/>
    </row>
    <row r="2" spans="1:24" ht="15" customHeight="1" x14ac:dyDescent="0.35">
      <c r="A2" s="24"/>
      <c r="B2" s="24"/>
      <c r="C2" s="24"/>
      <c r="D2" s="24"/>
      <c r="E2" s="24"/>
      <c r="F2" s="24"/>
      <c r="G2" s="24"/>
      <c r="H2" s="24"/>
      <c r="I2" s="24"/>
      <c r="J2" s="24"/>
      <c r="K2" s="24"/>
      <c r="L2" s="24"/>
      <c r="M2" s="24"/>
      <c r="N2" s="24"/>
      <c r="O2" s="24"/>
      <c r="P2" s="24"/>
      <c r="Q2" s="24"/>
      <c r="R2" s="24"/>
      <c r="S2" s="24"/>
      <c r="T2" s="24"/>
      <c r="U2" s="24"/>
      <c r="V2" s="24"/>
      <c r="W2" s="21"/>
      <c r="X2" s="21"/>
    </row>
    <row r="22" spans="1:12" ht="15.75" x14ac:dyDescent="0.25">
      <c r="A22" s="18" t="s">
        <v>153</v>
      </c>
      <c r="B22" s="18" t="s">
        <v>228</v>
      </c>
      <c r="C22" s="18" t="s">
        <v>229</v>
      </c>
      <c r="D22" s="18" t="s">
        <v>231</v>
      </c>
      <c r="E22" s="18" t="s">
        <v>230</v>
      </c>
      <c r="F22" s="18" t="s">
        <v>232</v>
      </c>
      <c r="G22" s="18" t="s">
        <v>233</v>
      </c>
      <c r="H22" s="23" t="s">
        <v>234</v>
      </c>
      <c r="I22" s="23"/>
      <c r="J22" s="23"/>
      <c r="K22" s="15"/>
      <c r="L22" s="15"/>
    </row>
    <row r="23" spans="1:12" x14ac:dyDescent="0.25">
      <c r="A23" s="19" t="s">
        <v>0</v>
      </c>
      <c r="B23" s="18">
        <v>914</v>
      </c>
      <c r="C23" s="18">
        <v>132</v>
      </c>
      <c r="D23" s="18">
        <v>555</v>
      </c>
      <c r="E23" s="18">
        <v>341</v>
      </c>
      <c r="F23" s="18">
        <v>2862</v>
      </c>
      <c r="G23" s="18">
        <v>6523</v>
      </c>
      <c r="H23" s="15"/>
      <c r="I23" s="15"/>
      <c r="J23" s="15"/>
      <c r="K23" s="15"/>
      <c r="L23" s="15"/>
    </row>
    <row r="24" spans="1:12" x14ac:dyDescent="0.25">
      <c r="A24" s="19" t="s">
        <v>3</v>
      </c>
      <c r="B24" s="18">
        <v>4551</v>
      </c>
      <c r="C24" s="18">
        <v>7</v>
      </c>
      <c r="D24" s="18">
        <v>10530</v>
      </c>
      <c r="E24" s="18">
        <v>20</v>
      </c>
      <c r="F24" s="18">
        <v>19656</v>
      </c>
      <c r="G24" s="18">
        <v>11669</v>
      </c>
      <c r="H24" s="15"/>
      <c r="I24" s="15"/>
      <c r="J24" s="15"/>
      <c r="K24" s="15"/>
      <c r="L24" s="15"/>
    </row>
    <row r="25" spans="1:12" x14ac:dyDescent="0.25">
      <c r="A25" s="19" t="s">
        <v>12</v>
      </c>
      <c r="B25" s="18">
        <v>69011</v>
      </c>
      <c r="C25" s="18">
        <v>5403</v>
      </c>
      <c r="D25" s="18">
        <v>46622</v>
      </c>
      <c r="E25" s="18">
        <v>16986</v>
      </c>
      <c r="F25" s="18">
        <v>250890</v>
      </c>
      <c r="G25" s="18">
        <v>276662</v>
      </c>
      <c r="H25" s="15"/>
      <c r="I25" s="15"/>
      <c r="J25" s="15"/>
      <c r="K25" s="15"/>
      <c r="L25" s="15"/>
    </row>
    <row r="26" spans="1:12" x14ac:dyDescent="0.25">
      <c r="A26" s="19" t="s">
        <v>21</v>
      </c>
      <c r="B26" s="18">
        <v>155</v>
      </c>
      <c r="C26" s="18">
        <v>0</v>
      </c>
      <c r="D26" s="18">
        <v>43</v>
      </c>
      <c r="E26" s="18">
        <v>0</v>
      </c>
      <c r="F26" s="18">
        <v>1217</v>
      </c>
      <c r="G26" s="18">
        <v>3250</v>
      </c>
      <c r="H26" s="15"/>
      <c r="I26" s="15"/>
      <c r="J26" s="15"/>
      <c r="K26" s="15"/>
      <c r="L26" s="15"/>
    </row>
    <row r="27" spans="1:12" x14ac:dyDescent="0.25">
      <c r="A27" s="19" t="s">
        <v>30</v>
      </c>
      <c r="B27" s="18">
        <v>7242</v>
      </c>
      <c r="C27" s="18">
        <v>675</v>
      </c>
      <c r="D27" s="18">
        <v>2676</v>
      </c>
      <c r="E27" s="18">
        <v>1607</v>
      </c>
      <c r="F27" s="18">
        <v>13876</v>
      </c>
      <c r="G27" s="18">
        <v>16955</v>
      </c>
      <c r="H27" s="15"/>
      <c r="I27" s="15"/>
      <c r="J27" s="15"/>
      <c r="K27" s="15"/>
      <c r="L27" s="15"/>
    </row>
    <row r="28" spans="1:12" x14ac:dyDescent="0.25">
      <c r="A28" s="19" t="s">
        <v>51</v>
      </c>
      <c r="B28" s="18">
        <v>4408</v>
      </c>
      <c r="C28" s="18">
        <v>388</v>
      </c>
      <c r="D28" s="18">
        <v>8265</v>
      </c>
      <c r="E28" s="18">
        <v>1184</v>
      </c>
      <c r="F28" s="18">
        <v>16778</v>
      </c>
      <c r="G28" s="18">
        <v>26878</v>
      </c>
      <c r="H28" s="15"/>
      <c r="I28" s="15"/>
      <c r="J28" s="15"/>
      <c r="K28" s="15"/>
      <c r="L28" s="15"/>
    </row>
    <row r="29" spans="1:12" x14ac:dyDescent="0.25">
      <c r="A29" s="19" t="s">
        <v>54</v>
      </c>
      <c r="B29" s="18">
        <v>1405</v>
      </c>
      <c r="C29" s="18">
        <v>992</v>
      </c>
      <c r="D29" s="18">
        <v>794</v>
      </c>
      <c r="E29" s="18">
        <v>1453</v>
      </c>
      <c r="F29" s="18">
        <v>16605</v>
      </c>
      <c r="G29" s="18">
        <v>37816</v>
      </c>
      <c r="H29" s="15"/>
      <c r="I29" s="15"/>
      <c r="J29" s="15"/>
      <c r="K29" s="15"/>
      <c r="L29" s="15"/>
    </row>
    <row r="30" spans="1:12" x14ac:dyDescent="0.25">
      <c r="A30" s="16" t="s">
        <v>57</v>
      </c>
      <c r="B30" s="17">
        <v>4642</v>
      </c>
      <c r="C30" s="17">
        <v>559</v>
      </c>
      <c r="D30" s="17">
        <v>3489</v>
      </c>
      <c r="E30" s="17">
        <v>1790</v>
      </c>
      <c r="F30" s="17">
        <v>17030</v>
      </c>
      <c r="G30" s="17">
        <v>25214</v>
      </c>
      <c r="H30" s="15"/>
      <c r="I30" s="15"/>
      <c r="J30" s="15"/>
      <c r="K30" s="15"/>
      <c r="L30" s="15"/>
    </row>
    <row r="31" spans="1:12" x14ac:dyDescent="0.25">
      <c r="A31" s="6" t="s">
        <v>60</v>
      </c>
      <c r="B31">
        <v>483</v>
      </c>
      <c r="C31">
        <v>89</v>
      </c>
      <c r="D31">
        <v>248</v>
      </c>
      <c r="E31">
        <v>120</v>
      </c>
      <c r="F31">
        <v>6260</v>
      </c>
      <c r="G31">
        <v>15593</v>
      </c>
      <c r="H31" s="15"/>
      <c r="I31" s="15"/>
      <c r="J31" s="15"/>
      <c r="K31" s="15"/>
      <c r="L31" s="15"/>
    </row>
    <row r="32" spans="1:12" x14ac:dyDescent="0.25">
      <c r="A32" s="6" t="s">
        <v>66</v>
      </c>
      <c r="B32">
        <v>2174</v>
      </c>
      <c r="C32">
        <v>1763</v>
      </c>
      <c r="D32">
        <v>2266</v>
      </c>
      <c r="E32">
        <v>2543</v>
      </c>
      <c r="F32">
        <v>28203</v>
      </c>
      <c r="G32">
        <v>40989</v>
      </c>
      <c r="H32" s="15"/>
      <c r="I32" s="15"/>
      <c r="J32" s="15"/>
      <c r="K32" s="15"/>
      <c r="L32" s="15"/>
    </row>
    <row r="33" spans="1:22" x14ac:dyDescent="0.25">
      <c r="A33" s="6" t="s">
        <v>69</v>
      </c>
      <c r="B33">
        <v>3019</v>
      </c>
      <c r="C33">
        <v>58</v>
      </c>
      <c r="D33">
        <v>2921</v>
      </c>
      <c r="E33">
        <v>177</v>
      </c>
      <c r="F33">
        <v>28902</v>
      </c>
      <c r="G33">
        <v>41022</v>
      </c>
      <c r="H33" s="15"/>
      <c r="I33" s="15"/>
      <c r="J33" s="15"/>
      <c r="K33" s="15"/>
      <c r="L33" s="15"/>
    </row>
    <row r="34" spans="1:22" x14ac:dyDescent="0.25">
      <c r="A34" s="6" t="s">
        <v>78</v>
      </c>
      <c r="B34">
        <v>16558</v>
      </c>
      <c r="C34">
        <v>469</v>
      </c>
      <c r="D34">
        <v>10331</v>
      </c>
      <c r="E34">
        <v>1279</v>
      </c>
      <c r="F34">
        <v>56958</v>
      </c>
      <c r="G34">
        <v>59653</v>
      </c>
      <c r="H34" s="15"/>
      <c r="I34" s="15"/>
      <c r="J34" s="15"/>
      <c r="K34" s="15"/>
      <c r="L34" s="15"/>
    </row>
    <row r="35" spans="1:22" x14ac:dyDescent="0.25">
      <c r="A35" s="6" t="s">
        <v>81</v>
      </c>
      <c r="B35">
        <v>211</v>
      </c>
      <c r="C35">
        <v>0</v>
      </c>
      <c r="D35">
        <v>149</v>
      </c>
      <c r="E35">
        <v>2</v>
      </c>
      <c r="F35">
        <v>6716</v>
      </c>
      <c r="G35">
        <v>9729</v>
      </c>
      <c r="H35" s="15"/>
      <c r="I35" s="15"/>
      <c r="J35" s="15"/>
      <c r="K35" s="15"/>
      <c r="L35" s="15"/>
    </row>
    <row r="36" spans="1:22" x14ac:dyDescent="0.25">
      <c r="A36" s="6" t="s">
        <v>84</v>
      </c>
      <c r="B36">
        <v>5914</v>
      </c>
      <c r="C36">
        <v>528</v>
      </c>
      <c r="D36">
        <v>2632</v>
      </c>
      <c r="E36">
        <v>1100</v>
      </c>
      <c r="F36">
        <v>14513</v>
      </c>
      <c r="G36">
        <v>23653</v>
      </c>
      <c r="H36" s="15"/>
      <c r="I36" s="15"/>
      <c r="J36" s="15"/>
      <c r="K36" s="15"/>
      <c r="L36" s="15"/>
    </row>
    <row r="37" spans="1:22" x14ac:dyDescent="0.25">
      <c r="A37" s="6" t="s">
        <v>87</v>
      </c>
      <c r="B37">
        <v>405</v>
      </c>
      <c r="C37">
        <v>118</v>
      </c>
      <c r="D37">
        <v>360</v>
      </c>
      <c r="E37">
        <v>192</v>
      </c>
      <c r="F37">
        <v>4955</v>
      </c>
      <c r="G37">
        <v>11753</v>
      </c>
      <c r="H37" s="15"/>
      <c r="I37" s="15"/>
      <c r="J37" s="15"/>
      <c r="K37" s="15"/>
      <c r="L37" s="15"/>
    </row>
    <row r="38" spans="1:22" x14ac:dyDescent="0.25">
      <c r="A38" s="6" t="s">
        <v>93</v>
      </c>
      <c r="B38">
        <v>5924</v>
      </c>
      <c r="C38">
        <v>1427</v>
      </c>
      <c r="D38">
        <v>10610</v>
      </c>
      <c r="E38">
        <v>833</v>
      </c>
      <c r="F38">
        <v>17932</v>
      </c>
      <c r="G38">
        <v>14849</v>
      </c>
      <c r="H38" s="15"/>
      <c r="I38" s="15"/>
      <c r="J38" s="15"/>
      <c r="K38" s="15"/>
      <c r="L38" s="15"/>
    </row>
    <row r="39" spans="1:22" x14ac:dyDescent="0.25">
      <c r="A39" s="6" t="s">
        <v>96</v>
      </c>
      <c r="B39">
        <v>4125</v>
      </c>
      <c r="C39">
        <v>700</v>
      </c>
      <c r="D39">
        <v>6938</v>
      </c>
      <c r="E39">
        <v>2685</v>
      </c>
      <c r="F39">
        <v>22797</v>
      </c>
      <c r="G39">
        <v>20993</v>
      </c>
      <c r="H39" s="15"/>
      <c r="I39" s="15"/>
      <c r="J39" s="15"/>
      <c r="K39" s="15"/>
      <c r="L39" s="15"/>
    </row>
    <row r="40" spans="1:22" x14ac:dyDescent="0.25">
      <c r="A40" s="6" t="s">
        <v>99</v>
      </c>
      <c r="B40">
        <v>3958</v>
      </c>
      <c r="C40">
        <v>414</v>
      </c>
      <c r="D40">
        <v>2967</v>
      </c>
      <c r="E40">
        <v>941</v>
      </c>
      <c r="F40">
        <v>44401</v>
      </c>
      <c r="G40">
        <v>71433</v>
      </c>
      <c r="H40" s="15"/>
      <c r="I40" s="15"/>
      <c r="J40" s="15"/>
      <c r="K40" s="15"/>
      <c r="L40" s="15"/>
    </row>
    <row r="41" spans="1:22" x14ac:dyDescent="0.25">
      <c r="A41" s="6" t="s">
        <v>102</v>
      </c>
      <c r="B41">
        <v>5280</v>
      </c>
      <c r="C41">
        <v>317</v>
      </c>
      <c r="D41">
        <v>3150</v>
      </c>
      <c r="E41">
        <v>695</v>
      </c>
      <c r="F41">
        <v>46756</v>
      </c>
      <c r="G41">
        <v>73178</v>
      </c>
      <c r="H41" s="15"/>
      <c r="I41" s="15"/>
      <c r="J41" s="15"/>
      <c r="K41" s="15"/>
      <c r="L41" s="15"/>
    </row>
    <row r="42" spans="1:22" x14ac:dyDescent="0.25">
      <c r="A42" s="6" t="s">
        <v>138</v>
      </c>
      <c r="B42">
        <v>386</v>
      </c>
      <c r="C42">
        <v>0</v>
      </c>
      <c r="D42">
        <v>181</v>
      </c>
      <c r="E42">
        <v>0</v>
      </c>
      <c r="F42">
        <v>1534</v>
      </c>
      <c r="G42">
        <v>6152</v>
      </c>
      <c r="H42" s="20"/>
      <c r="I42" s="20"/>
      <c r="J42" s="20"/>
      <c r="K42" s="20"/>
      <c r="L42" s="20"/>
    </row>
    <row r="43" spans="1:22" x14ac:dyDescent="0.25">
      <c r="A43" s="6" t="s">
        <v>184</v>
      </c>
      <c r="B43">
        <v>140765</v>
      </c>
      <c r="C43">
        <v>14039</v>
      </c>
      <c r="D43">
        <v>115727</v>
      </c>
      <c r="E43">
        <v>33948</v>
      </c>
      <c r="F43">
        <v>618841</v>
      </c>
      <c r="G43">
        <v>793964</v>
      </c>
      <c r="H43" s="18"/>
      <c r="I43" s="18"/>
      <c r="J43" s="18"/>
      <c r="K43" s="18"/>
      <c r="L43" s="18"/>
    </row>
    <row r="44" spans="1:22" x14ac:dyDescent="0.25">
      <c r="A44" s="22"/>
      <c r="B44" s="22"/>
      <c r="C44" s="22"/>
      <c r="D44" s="22"/>
      <c r="E44" s="22"/>
      <c r="F44" s="22"/>
      <c r="G44" s="22"/>
      <c r="H44" s="22"/>
      <c r="I44" s="22"/>
      <c r="J44" s="22"/>
      <c r="K44" s="22"/>
      <c r="L44" s="22"/>
      <c r="M44" s="22"/>
      <c r="N44" s="22"/>
      <c r="O44" s="22"/>
      <c r="P44" s="22"/>
      <c r="Q44" s="22"/>
      <c r="R44" s="22"/>
      <c r="S44" s="22"/>
      <c r="T44" s="22"/>
      <c r="U44" s="22"/>
      <c r="V44" s="22"/>
    </row>
  </sheetData>
  <mergeCells count="2">
    <mergeCell ref="H22:J22"/>
    <mergeCell ref="A1:V2"/>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554CD-7F36-4265-8750-721A84135C7A}">
  <dimension ref="A1:S53"/>
  <sheetViews>
    <sheetView topLeftCell="L1" workbookViewId="0">
      <selection activeCell="Q31" sqref="Q31"/>
    </sheetView>
  </sheetViews>
  <sheetFormatPr defaultRowHeight="15" x14ac:dyDescent="0.25"/>
  <cols>
    <col min="1" max="1" width="13.140625" hidden="1" customWidth="1"/>
    <col min="2" max="2" width="32.140625" hidden="1" customWidth="1"/>
    <col min="3" max="3" width="24.5703125" hidden="1" customWidth="1"/>
    <col min="4" max="4" width="32.42578125" hidden="1" customWidth="1"/>
    <col min="5" max="5" width="36.140625" hidden="1" customWidth="1"/>
    <col min="6" max="6" width="26.28515625" hidden="1" customWidth="1"/>
    <col min="7" max="7" width="32.7109375" hidden="1" customWidth="1"/>
    <col min="8" max="8" width="25.140625" hidden="1" customWidth="1"/>
    <col min="9" max="9" width="33" hidden="1" customWidth="1"/>
    <col min="10" max="10" width="36.7109375" hidden="1" customWidth="1"/>
    <col min="11" max="11" width="26.85546875" hidden="1" customWidth="1"/>
    <col min="12" max="12" width="2.42578125" customWidth="1"/>
    <col min="14" max="14" width="26.85546875" customWidth="1"/>
    <col min="15" max="15" width="36.140625" style="8" customWidth="1"/>
    <col min="16" max="16" width="44.42578125" style="8" customWidth="1"/>
    <col min="17" max="17" width="13.140625" bestFit="1" customWidth="1"/>
    <col min="18" max="18" width="19.28515625" style="9" bestFit="1" customWidth="1"/>
    <col min="19" max="19" width="26.85546875" style="9" bestFit="1" customWidth="1"/>
  </cols>
  <sheetData>
    <row r="1" spans="1:19" x14ac:dyDescent="0.25">
      <c r="A1" s="5" t="s">
        <v>185</v>
      </c>
      <c r="B1" t="s">
        <v>188</v>
      </c>
      <c r="C1" t="s">
        <v>189</v>
      </c>
      <c r="D1" t="s">
        <v>190</v>
      </c>
      <c r="E1" t="s">
        <v>191</v>
      </c>
      <c r="F1" t="s">
        <v>192</v>
      </c>
      <c r="G1" t="s">
        <v>193</v>
      </c>
      <c r="H1" t="s">
        <v>194</v>
      </c>
      <c r="I1" t="s">
        <v>195</v>
      </c>
      <c r="J1" t="s">
        <v>196</v>
      </c>
      <c r="K1" t="s">
        <v>197</v>
      </c>
      <c r="L1" s="12"/>
      <c r="M1" s="13" t="s">
        <v>153</v>
      </c>
      <c r="N1" s="13" t="s">
        <v>198</v>
      </c>
      <c r="O1" s="14" t="s">
        <v>219</v>
      </c>
      <c r="P1" s="14" t="s">
        <v>220</v>
      </c>
      <c r="Q1" s="5" t="s">
        <v>185</v>
      </c>
      <c r="R1" s="9" t="s">
        <v>221</v>
      </c>
      <c r="S1" s="9" t="s">
        <v>222</v>
      </c>
    </row>
    <row r="2" spans="1:19" x14ac:dyDescent="0.25">
      <c r="A2" s="6" t="s">
        <v>0</v>
      </c>
      <c r="B2">
        <v>2925</v>
      </c>
      <c r="C2">
        <v>5312</v>
      </c>
      <c r="D2">
        <v>181</v>
      </c>
      <c r="E2">
        <v>121</v>
      </c>
      <c r="F2">
        <v>401</v>
      </c>
      <c r="G2">
        <v>2045</v>
      </c>
      <c r="H2">
        <v>3731</v>
      </c>
      <c r="I2">
        <v>10</v>
      </c>
      <c r="J2">
        <v>301</v>
      </c>
      <c r="K2">
        <v>543</v>
      </c>
      <c r="L2" s="12"/>
      <c r="M2" s="11" t="str">
        <f>A2</f>
        <v>AK</v>
      </c>
      <c r="N2" s="7">
        <f>SUM(B2:K2)</f>
        <v>15570</v>
      </c>
      <c r="O2" s="8">
        <f>SUM(C2,H2)/N2</f>
        <v>0.58079640333975591</v>
      </c>
      <c r="P2" s="8">
        <f>SUM(B2,G2)/N2</f>
        <v>0.31920359666024406</v>
      </c>
      <c r="Q2" s="6" t="s">
        <v>0</v>
      </c>
      <c r="R2" s="9">
        <v>0.58079640333975591</v>
      </c>
      <c r="S2" s="9">
        <v>0.31920359666024406</v>
      </c>
    </row>
    <row r="3" spans="1:19" x14ac:dyDescent="0.25">
      <c r="A3" s="6" t="s">
        <v>3</v>
      </c>
      <c r="B3">
        <v>4368</v>
      </c>
      <c r="C3">
        <v>10127</v>
      </c>
      <c r="D3">
        <v>2217</v>
      </c>
      <c r="E3">
        <v>3</v>
      </c>
      <c r="F3">
        <v>1507</v>
      </c>
      <c r="G3">
        <v>11017</v>
      </c>
      <c r="H3">
        <v>27721</v>
      </c>
      <c r="I3">
        <v>3085</v>
      </c>
      <c r="J3">
        <v>31</v>
      </c>
      <c r="K3">
        <v>6050</v>
      </c>
      <c r="L3" s="12"/>
      <c r="M3" s="11" t="str">
        <f t="shared" ref="M3:M52" si="0">A3</f>
        <v>AL</v>
      </c>
      <c r="N3" s="7">
        <f t="shared" ref="N3:N53" si="1">SUM(B3:K3)</f>
        <v>66126</v>
      </c>
      <c r="O3" s="8">
        <f t="shared" ref="O3:O53" si="2">SUM(C3,H3)/N3</f>
        <v>0.57236185464113964</v>
      </c>
      <c r="P3" s="8">
        <f t="shared" ref="P3:P53" si="3">SUM(B3,G3)/N3</f>
        <v>0.23266188791095788</v>
      </c>
      <c r="Q3" s="6" t="s">
        <v>3</v>
      </c>
      <c r="R3" s="9">
        <v>0.57236185464113964</v>
      </c>
      <c r="S3" s="9">
        <v>0.23266188791095788</v>
      </c>
    </row>
    <row r="4" spans="1:19" x14ac:dyDescent="0.25">
      <c r="A4" s="6" t="s">
        <v>6</v>
      </c>
      <c r="B4">
        <v>3240</v>
      </c>
      <c r="C4">
        <v>7037</v>
      </c>
      <c r="D4">
        <v>3033</v>
      </c>
      <c r="E4">
        <v>51</v>
      </c>
      <c r="F4">
        <v>1214</v>
      </c>
      <c r="G4">
        <v>5019</v>
      </c>
      <c r="H4">
        <v>13476</v>
      </c>
      <c r="I4">
        <v>2169</v>
      </c>
      <c r="J4">
        <v>39</v>
      </c>
      <c r="K4">
        <v>1168</v>
      </c>
      <c r="L4" s="12"/>
      <c r="M4" s="11" t="str">
        <f t="shared" si="0"/>
        <v>AR</v>
      </c>
      <c r="N4" s="7">
        <f t="shared" si="1"/>
        <v>36446</v>
      </c>
      <c r="O4" s="8">
        <f t="shared" si="2"/>
        <v>0.5628326839708061</v>
      </c>
      <c r="P4" s="8">
        <f t="shared" si="3"/>
        <v>0.22660923009383746</v>
      </c>
      <c r="Q4" s="6" t="s">
        <v>12</v>
      </c>
      <c r="R4" s="9">
        <v>0.64720279095107525</v>
      </c>
      <c r="S4" s="9">
        <v>0.18095956297256904</v>
      </c>
    </row>
    <row r="5" spans="1:19" x14ac:dyDescent="0.25">
      <c r="A5" s="6" t="s">
        <v>9</v>
      </c>
      <c r="B5">
        <v>30158</v>
      </c>
      <c r="C5">
        <v>50579</v>
      </c>
      <c r="D5">
        <v>6524</v>
      </c>
      <c r="E5">
        <v>533</v>
      </c>
      <c r="F5">
        <v>4125</v>
      </c>
      <c r="G5">
        <v>35144</v>
      </c>
      <c r="H5">
        <v>89991</v>
      </c>
      <c r="I5">
        <v>17760</v>
      </c>
      <c r="J5">
        <v>1771</v>
      </c>
      <c r="K5">
        <v>9778</v>
      </c>
      <c r="L5" s="12"/>
      <c r="M5" s="11" t="str">
        <f t="shared" si="0"/>
        <v>AZ</v>
      </c>
      <c r="N5" s="7">
        <f t="shared" si="1"/>
        <v>246363</v>
      </c>
      <c r="O5" s="8">
        <f t="shared" si="2"/>
        <v>0.57058080961832747</v>
      </c>
      <c r="P5" s="8">
        <f t="shared" si="3"/>
        <v>0.26506415330224098</v>
      </c>
      <c r="Q5" s="6" t="s">
        <v>30</v>
      </c>
      <c r="R5" s="9">
        <v>0.66258392740379246</v>
      </c>
      <c r="S5" s="9">
        <v>0.25174234087683206</v>
      </c>
    </row>
    <row r="6" spans="1:19" x14ac:dyDescent="0.25">
      <c r="A6" s="6" t="s">
        <v>12</v>
      </c>
      <c r="B6">
        <v>78319</v>
      </c>
      <c r="C6">
        <v>302343</v>
      </c>
      <c r="D6">
        <v>51683</v>
      </c>
      <c r="E6">
        <v>5867</v>
      </c>
      <c r="F6">
        <v>17343</v>
      </c>
      <c r="G6">
        <v>93735</v>
      </c>
      <c r="H6">
        <v>313009</v>
      </c>
      <c r="I6">
        <v>48228</v>
      </c>
      <c r="J6">
        <v>17603</v>
      </c>
      <c r="K6">
        <v>22657</v>
      </c>
      <c r="L6" s="12"/>
      <c r="M6" s="11" t="str">
        <f t="shared" si="0"/>
        <v>CA</v>
      </c>
      <c r="N6" s="7">
        <f t="shared" si="1"/>
        <v>950787</v>
      </c>
      <c r="O6" s="8">
        <f t="shared" si="2"/>
        <v>0.64720279095107525</v>
      </c>
      <c r="P6" s="8">
        <f t="shared" si="3"/>
        <v>0.18095956297256904</v>
      </c>
      <c r="Q6" s="6" t="s">
        <v>51</v>
      </c>
      <c r="R6" s="9">
        <v>0.66102044106845337</v>
      </c>
      <c r="S6" s="9">
        <v>0.20193840806893709</v>
      </c>
    </row>
    <row r="7" spans="1:19" x14ac:dyDescent="0.25">
      <c r="A7" s="6" t="s">
        <v>15</v>
      </c>
      <c r="B7">
        <v>43502</v>
      </c>
      <c r="C7">
        <v>56401</v>
      </c>
      <c r="D7">
        <v>27064</v>
      </c>
      <c r="E7">
        <v>378</v>
      </c>
      <c r="F7">
        <v>12340</v>
      </c>
      <c r="G7">
        <v>37563</v>
      </c>
      <c r="H7">
        <v>54856</v>
      </c>
      <c r="I7">
        <v>23183</v>
      </c>
      <c r="J7">
        <v>1200</v>
      </c>
      <c r="K7">
        <v>8944</v>
      </c>
      <c r="L7" s="12"/>
      <c r="M7" s="11" t="str">
        <f t="shared" si="0"/>
        <v>CO</v>
      </c>
      <c r="N7" s="7">
        <f t="shared" si="1"/>
        <v>265431</v>
      </c>
      <c r="O7" s="8">
        <f t="shared" si="2"/>
        <v>0.41915601418070986</v>
      </c>
      <c r="P7" s="8">
        <f t="shared" si="3"/>
        <v>0.30540893866956009</v>
      </c>
      <c r="Q7" s="6" t="s">
        <v>57</v>
      </c>
      <c r="R7" s="9">
        <v>0.48909046992834332</v>
      </c>
      <c r="S7" s="9">
        <v>0.31664474920157804</v>
      </c>
    </row>
    <row r="8" spans="1:19" x14ac:dyDescent="0.25">
      <c r="A8" s="6" t="s">
        <v>18</v>
      </c>
      <c r="B8">
        <v>2031</v>
      </c>
      <c r="C8">
        <v>2712</v>
      </c>
      <c r="D8">
        <v>1780</v>
      </c>
      <c r="E8">
        <v>309</v>
      </c>
      <c r="F8">
        <v>1807</v>
      </c>
      <c r="G8">
        <v>1103</v>
      </c>
      <c r="H8">
        <v>890</v>
      </c>
      <c r="I8">
        <v>1512</v>
      </c>
      <c r="J8">
        <v>624</v>
      </c>
      <c r="K8">
        <v>770</v>
      </c>
      <c r="L8" s="12"/>
      <c r="M8" s="11" t="str">
        <f t="shared" si="0"/>
        <v>CT</v>
      </c>
      <c r="N8" s="7">
        <f t="shared" si="1"/>
        <v>13538</v>
      </c>
      <c r="O8" s="8">
        <f t="shared" si="2"/>
        <v>0.26606588860983899</v>
      </c>
      <c r="P8" s="8">
        <f t="shared" si="3"/>
        <v>0.23149652829073719</v>
      </c>
      <c r="Q8" s="6" t="s">
        <v>78</v>
      </c>
      <c r="R8" s="9">
        <v>0.4563480274143813</v>
      </c>
      <c r="S8" s="9">
        <v>0.26941595893989528</v>
      </c>
    </row>
    <row r="9" spans="1:19" x14ac:dyDescent="0.25">
      <c r="A9" s="6" t="s">
        <v>21</v>
      </c>
      <c r="B9">
        <v>1583</v>
      </c>
      <c r="C9">
        <v>1937</v>
      </c>
      <c r="D9">
        <v>14</v>
      </c>
      <c r="E9">
        <v>0</v>
      </c>
      <c r="F9">
        <v>120</v>
      </c>
      <c r="G9">
        <v>429</v>
      </c>
      <c r="H9">
        <v>146</v>
      </c>
      <c r="I9">
        <v>769</v>
      </c>
      <c r="J9">
        <v>0</v>
      </c>
      <c r="K9">
        <v>2</v>
      </c>
      <c r="L9" s="12"/>
      <c r="M9" s="11" t="str">
        <f t="shared" si="0"/>
        <v>DE</v>
      </c>
      <c r="N9" s="7">
        <f t="shared" si="1"/>
        <v>5000</v>
      </c>
      <c r="O9" s="8">
        <f t="shared" si="2"/>
        <v>0.41660000000000003</v>
      </c>
      <c r="P9" s="8">
        <f t="shared" si="3"/>
        <v>0.40239999999999998</v>
      </c>
      <c r="Q9" s="6" t="s">
        <v>84</v>
      </c>
      <c r="R9" s="9">
        <v>0.59489961843736416</v>
      </c>
      <c r="S9" s="9">
        <v>0.30035580313299953</v>
      </c>
    </row>
    <row r="10" spans="1:19" x14ac:dyDescent="0.25">
      <c r="A10" s="6" t="s">
        <v>24</v>
      </c>
      <c r="B10">
        <v>67305</v>
      </c>
      <c r="C10">
        <v>146814</v>
      </c>
      <c r="D10">
        <v>36438</v>
      </c>
      <c r="E10">
        <v>4679</v>
      </c>
      <c r="F10">
        <v>13770</v>
      </c>
      <c r="G10">
        <v>51032</v>
      </c>
      <c r="H10">
        <v>71174</v>
      </c>
      <c r="I10">
        <v>34761</v>
      </c>
      <c r="J10">
        <v>9521</v>
      </c>
      <c r="K10">
        <v>12440</v>
      </c>
      <c r="L10" s="12"/>
      <c r="M10" s="11" t="str">
        <f t="shared" si="0"/>
        <v>FL</v>
      </c>
      <c r="N10" s="7">
        <f t="shared" si="1"/>
        <v>447934</v>
      </c>
      <c r="O10" s="8">
        <f t="shared" si="2"/>
        <v>0.48665205141828932</v>
      </c>
      <c r="P10" s="8">
        <f t="shared" si="3"/>
        <v>0.26418400925136293</v>
      </c>
      <c r="Q10" s="6" t="s">
        <v>93</v>
      </c>
      <c r="R10" s="9">
        <v>0.68750561898768314</v>
      </c>
      <c r="S10" s="9">
        <v>0.23773936887530342</v>
      </c>
    </row>
    <row r="11" spans="1:19" x14ac:dyDescent="0.25">
      <c r="A11" s="6" t="s">
        <v>27</v>
      </c>
      <c r="B11">
        <v>31339</v>
      </c>
      <c r="C11">
        <v>37427</v>
      </c>
      <c r="D11">
        <v>19851</v>
      </c>
      <c r="E11">
        <v>418</v>
      </c>
      <c r="F11">
        <v>10551</v>
      </c>
      <c r="G11">
        <v>25112</v>
      </c>
      <c r="H11">
        <v>41883</v>
      </c>
      <c r="I11">
        <v>13223</v>
      </c>
      <c r="J11">
        <v>872</v>
      </c>
      <c r="K11">
        <v>9710</v>
      </c>
      <c r="L11" s="12"/>
      <c r="M11" s="11" t="str">
        <f t="shared" si="0"/>
        <v>GA</v>
      </c>
      <c r="N11" s="7">
        <f t="shared" si="1"/>
        <v>190386</v>
      </c>
      <c r="O11" s="8">
        <f t="shared" si="2"/>
        <v>0.41657474814324585</v>
      </c>
      <c r="P11" s="8">
        <f t="shared" si="3"/>
        <v>0.29650814660741859</v>
      </c>
      <c r="Q11" s="6" t="s">
        <v>96</v>
      </c>
      <c r="R11" s="9">
        <v>0.65319251080172824</v>
      </c>
      <c r="S11" s="9">
        <v>0.14503120499279884</v>
      </c>
    </row>
    <row r="12" spans="1:19" x14ac:dyDescent="0.25">
      <c r="A12" s="6" t="s">
        <v>30</v>
      </c>
      <c r="B12">
        <v>7498</v>
      </c>
      <c r="C12">
        <v>25177</v>
      </c>
      <c r="D12">
        <v>522</v>
      </c>
      <c r="E12">
        <v>844</v>
      </c>
      <c r="F12">
        <v>99</v>
      </c>
      <c r="G12">
        <v>8287</v>
      </c>
      <c r="H12">
        <v>16369</v>
      </c>
      <c r="I12">
        <v>1676</v>
      </c>
      <c r="J12">
        <v>2101</v>
      </c>
      <c r="K12">
        <v>130</v>
      </c>
      <c r="L12" s="12"/>
      <c r="M12" s="11" t="str">
        <f t="shared" si="0"/>
        <v>HI</v>
      </c>
      <c r="N12" s="7">
        <f t="shared" si="1"/>
        <v>62703</v>
      </c>
      <c r="O12" s="8">
        <f t="shared" si="2"/>
        <v>0.66258392740379246</v>
      </c>
      <c r="P12" s="8">
        <f t="shared" si="3"/>
        <v>0.25174234087683206</v>
      </c>
      <c r="Q12" s="6" t="s">
        <v>184</v>
      </c>
      <c r="R12" s="9">
        <v>6.0050016629737168</v>
      </c>
      <c r="S12" s="9">
        <v>2.4556928816321149</v>
      </c>
    </row>
    <row r="13" spans="1:19" x14ac:dyDescent="0.25">
      <c r="A13" s="6" t="s">
        <v>33</v>
      </c>
      <c r="B13">
        <v>13526</v>
      </c>
      <c r="C13">
        <v>19480</v>
      </c>
      <c r="D13">
        <v>1794</v>
      </c>
      <c r="E13">
        <v>360</v>
      </c>
      <c r="F13">
        <v>1693</v>
      </c>
      <c r="G13">
        <v>10888</v>
      </c>
      <c r="H13">
        <v>11374</v>
      </c>
      <c r="I13">
        <v>4457</v>
      </c>
      <c r="J13">
        <v>547</v>
      </c>
      <c r="K13">
        <v>1553</v>
      </c>
      <c r="L13" s="12"/>
      <c r="M13" s="11" t="str">
        <f t="shared" si="0"/>
        <v>IA</v>
      </c>
      <c r="N13" s="7">
        <f t="shared" si="1"/>
        <v>65672</v>
      </c>
      <c r="O13" s="8">
        <f t="shared" si="2"/>
        <v>0.46981971007430867</v>
      </c>
      <c r="P13" s="8">
        <f t="shared" si="3"/>
        <v>0.37175660860031673</v>
      </c>
      <c r="R13"/>
      <c r="S13"/>
    </row>
    <row r="14" spans="1:19" x14ac:dyDescent="0.25">
      <c r="A14" s="6" t="s">
        <v>36</v>
      </c>
      <c r="B14">
        <v>11151</v>
      </c>
      <c r="C14">
        <v>29732</v>
      </c>
      <c r="D14">
        <v>2026</v>
      </c>
      <c r="E14">
        <v>322</v>
      </c>
      <c r="F14">
        <v>3994</v>
      </c>
      <c r="G14">
        <v>10053</v>
      </c>
      <c r="H14">
        <v>21307</v>
      </c>
      <c r="I14">
        <v>5176</v>
      </c>
      <c r="J14">
        <v>914</v>
      </c>
      <c r="K14">
        <v>3573</v>
      </c>
      <c r="L14" s="12"/>
      <c r="M14" s="11" t="str">
        <f t="shared" si="0"/>
        <v>ID</v>
      </c>
      <c r="N14" s="7">
        <f t="shared" si="1"/>
        <v>88248</v>
      </c>
      <c r="O14" s="8">
        <f t="shared" si="2"/>
        <v>0.57835871634484637</v>
      </c>
      <c r="P14" s="8">
        <f t="shared" si="3"/>
        <v>0.24027740005439216</v>
      </c>
      <c r="R14"/>
      <c r="S14"/>
    </row>
    <row r="15" spans="1:19" x14ac:dyDescent="0.25">
      <c r="A15" s="6" t="s">
        <v>39</v>
      </c>
      <c r="B15">
        <v>21858</v>
      </c>
      <c r="C15">
        <v>20324</v>
      </c>
      <c r="D15">
        <v>22636</v>
      </c>
      <c r="E15">
        <v>398</v>
      </c>
      <c r="F15">
        <v>2920</v>
      </c>
      <c r="G15">
        <v>15072</v>
      </c>
      <c r="H15">
        <v>11305</v>
      </c>
      <c r="I15">
        <v>31941</v>
      </c>
      <c r="J15">
        <v>1165</v>
      </c>
      <c r="K15">
        <v>2102</v>
      </c>
      <c r="L15" s="12"/>
      <c r="M15" s="11" t="str">
        <f t="shared" si="0"/>
        <v>IL</v>
      </c>
      <c r="N15" s="7">
        <f t="shared" si="1"/>
        <v>129721</v>
      </c>
      <c r="O15" s="8">
        <f t="shared" si="2"/>
        <v>0.24382328227503641</v>
      </c>
      <c r="P15" s="8">
        <f t="shared" si="3"/>
        <v>0.28468790712375019</v>
      </c>
      <c r="R15"/>
      <c r="S15"/>
    </row>
    <row r="16" spans="1:19" x14ac:dyDescent="0.25">
      <c r="A16" s="6" t="s">
        <v>42</v>
      </c>
      <c r="B16">
        <v>24773</v>
      </c>
      <c r="C16">
        <v>50167</v>
      </c>
      <c r="D16">
        <v>11627</v>
      </c>
      <c r="E16">
        <v>809</v>
      </c>
      <c r="F16">
        <v>5181</v>
      </c>
      <c r="G16">
        <v>16832</v>
      </c>
      <c r="H16">
        <v>28397</v>
      </c>
      <c r="I16">
        <v>10172</v>
      </c>
      <c r="J16">
        <v>1661</v>
      </c>
      <c r="K16">
        <v>4334</v>
      </c>
      <c r="L16" s="12"/>
      <c r="M16" s="11" t="str">
        <f t="shared" si="0"/>
        <v>IN</v>
      </c>
      <c r="N16" s="7">
        <f t="shared" si="1"/>
        <v>153953</v>
      </c>
      <c r="O16" s="8">
        <f t="shared" si="2"/>
        <v>0.5103115886017161</v>
      </c>
      <c r="P16" s="8">
        <f t="shared" si="3"/>
        <v>0.27024481497599917</v>
      </c>
      <c r="R16"/>
      <c r="S16"/>
    </row>
    <row r="17" spans="1:19" x14ac:dyDescent="0.25">
      <c r="A17" s="6" t="s">
        <v>45</v>
      </c>
      <c r="B17">
        <v>15544</v>
      </c>
      <c r="C17">
        <v>11422</v>
      </c>
      <c r="D17">
        <v>15176</v>
      </c>
      <c r="E17">
        <v>530</v>
      </c>
      <c r="F17">
        <v>734</v>
      </c>
      <c r="G17">
        <v>12882</v>
      </c>
      <c r="H17">
        <v>15098</v>
      </c>
      <c r="I17">
        <v>14551</v>
      </c>
      <c r="J17">
        <v>1583</v>
      </c>
      <c r="K17">
        <v>1190</v>
      </c>
      <c r="L17" s="12"/>
      <c r="M17" s="11" t="str">
        <f t="shared" si="0"/>
        <v>KS</v>
      </c>
      <c r="N17" s="7">
        <f t="shared" si="1"/>
        <v>88710</v>
      </c>
      <c r="O17" s="8">
        <f t="shared" si="2"/>
        <v>0.29895164017585391</v>
      </c>
      <c r="P17" s="8">
        <f t="shared" si="3"/>
        <v>0.32043738022770829</v>
      </c>
      <c r="R17"/>
      <c r="S17"/>
    </row>
    <row r="18" spans="1:19" x14ac:dyDescent="0.25">
      <c r="A18" s="6" t="s">
        <v>48</v>
      </c>
      <c r="B18">
        <v>18051</v>
      </c>
      <c r="C18">
        <v>23122</v>
      </c>
      <c r="D18">
        <v>8137</v>
      </c>
      <c r="E18">
        <v>271</v>
      </c>
      <c r="F18">
        <v>1382</v>
      </c>
      <c r="G18">
        <v>18776</v>
      </c>
      <c r="H18">
        <v>25514</v>
      </c>
      <c r="I18">
        <v>7129</v>
      </c>
      <c r="J18">
        <v>560</v>
      </c>
      <c r="K18">
        <v>2665</v>
      </c>
      <c r="L18" s="12"/>
      <c r="M18" s="11" t="str">
        <f t="shared" si="0"/>
        <v>KY</v>
      </c>
      <c r="N18" s="7">
        <f t="shared" si="1"/>
        <v>105607</v>
      </c>
      <c r="O18" s="8">
        <f t="shared" si="2"/>
        <v>0.46053765375401251</v>
      </c>
      <c r="P18" s="8">
        <f t="shared" si="3"/>
        <v>0.34871741456532235</v>
      </c>
      <c r="R18"/>
      <c r="S18"/>
    </row>
    <row r="19" spans="1:19" x14ac:dyDescent="0.25">
      <c r="A19" s="6" t="s">
        <v>51</v>
      </c>
      <c r="B19">
        <v>10435</v>
      </c>
      <c r="C19">
        <v>40791</v>
      </c>
      <c r="D19">
        <v>5611</v>
      </c>
      <c r="E19">
        <v>331</v>
      </c>
      <c r="F19">
        <v>2443</v>
      </c>
      <c r="G19">
        <v>12109</v>
      </c>
      <c r="H19">
        <v>33004</v>
      </c>
      <c r="I19">
        <v>3768</v>
      </c>
      <c r="J19">
        <v>1484</v>
      </c>
      <c r="K19">
        <v>1662</v>
      </c>
      <c r="L19" s="12"/>
      <c r="M19" s="11" t="str">
        <f t="shared" si="0"/>
        <v>LA</v>
      </c>
      <c r="N19" s="7">
        <f t="shared" si="1"/>
        <v>111638</v>
      </c>
      <c r="O19" s="8">
        <f t="shared" si="2"/>
        <v>0.66102044106845337</v>
      </c>
      <c r="P19" s="8">
        <f t="shared" si="3"/>
        <v>0.20193840806893709</v>
      </c>
      <c r="R19"/>
      <c r="S19"/>
    </row>
    <row r="20" spans="1:19" x14ac:dyDescent="0.25">
      <c r="A20" s="6" t="s">
        <v>54</v>
      </c>
      <c r="B20">
        <v>11151</v>
      </c>
      <c r="C20">
        <v>8803</v>
      </c>
      <c r="D20">
        <v>20300</v>
      </c>
      <c r="E20">
        <v>1120</v>
      </c>
      <c r="F20">
        <v>2429</v>
      </c>
      <c r="G20">
        <v>4554</v>
      </c>
      <c r="H20">
        <v>1514</v>
      </c>
      <c r="I20">
        <v>11293</v>
      </c>
      <c r="J20">
        <v>1551</v>
      </c>
      <c r="K20">
        <v>2568</v>
      </c>
      <c r="L20" s="12"/>
      <c r="M20" s="11" t="str">
        <f t="shared" si="0"/>
        <v>MA</v>
      </c>
      <c r="N20" s="7">
        <f t="shared" si="1"/>
        <v>65283</v>
      </c>
      <c r="O20" s="8">
        <f t="shared" si="2"/>
        <v>0.15803501677312623</v>
      </c>
      <c r="P20" s="8">
        <f t="shared" si="3"/>
        <v>0.24056798860346493</v>
      </c>
      <c r="R20"/>
      <c r="S20"/>
    </row>
    <row r="21" spans="1:19" x14ac:dyDescent="0.25">
      <c r="A21" s="6" t="s">
        <v>57</v>
      </c>
      <c r="B21">
        <v>10528</v>
      </c>
      <c r="C21">
        <v>23811</v>
      </c>
      <c r="D21">
        <v>4760</v>
      </c>
      <c r="E21">
        <v>578</v>
      </c>
      <c r="F21">
        <v>1641</v>
      </c>
      <c r="G21">
        <v>13069</v>
      </c>
      <c r="H21">
        <v>12637</v>
      </c>
      <c r="I21">
        <v>1397</v>
      </c>
      <c r="J21">
        <v>1897</v>
      </c>
      <c r="K21">
        <v>4204</v>
      </c>
      <c r="L21" s="12"/>
      <c r="M21" s="11" t="str">
        <f t="shared" si="0"/>
        <v>MD</v>
      </c>
      <c r="N21" s="7">
        <f t="shared" si="1"/>
        <v>74522</v>
      </c>
      <c r="O21" s="8">
        <f t="shared" si="2"/>
        <v>0.48909046992834332</v>
      </c>
      <c r="P21" s="8">
        <f t="shared" si="3"/>
        <v>0.31664474920157804</v>
      </c>
      <c r="R21"/>
      <c r="S21"/>
    </row>
    <row r="22" spans="1:19" x14ac:dyDescent="0.25">
      <c r="A22" s="6" t="s">
        <v>60</v>
      </c>
      <c r="B22">
        <v>6918</v>
      </c>
      <c r="C22">
        <v>4328</v>
      </c>
      <c r="D22">
        <v>5363</v>
      </c>
      <c r="E22">
        <v>103</v>
      </c>
      <c r="F22">
        <v>810</v>
      </c>
      <c r="G22">
        <v>2211</v>
      </c>
      <c r="H22">
        <v>1844</v>
      </c>
      <c r="I22">
        <v>3970</v>
      </c>
      <c r="J22">
        <v>134</v>
      </c>
      <c r="K22">
        <v>220</v>
      </c>
      <c r="L22" s="12"/>
      <c r="M22" s="11" t="str">
        <f t="shared" si="0"/>
        <v>ME</v>
      </c>
      <c r="N22" s="7">
        <f t="shared" si="1"/>
        <v>25901</v>
      </c>
      <c r="O22" s="8">
        <f t="shared" si="2"/>
        <v>0.23829195783946566</v>
      </c>
      <c r="P22" s="8">
        <f t="shared" si="3"/>
        <v>0.35245743407590441</v>
      </c>
      <c r="R22"/>
      <c r="S22"/>
    </row>
    <row r="23" spans="1:19" x14ac:dyDescent="0.25">
      <c r="A23" s="6" t="s">
        <v>63</v>
      </c>
      <c r="B23">
        <v>27434</v>
      </c>
      <c r="C23">
        <v>38458</v>
      </c>
      <c r="D23">
        <v>6199</v>
      </c>
      <c r="E23">
        <v>2118</v>
      </c>
      <c r="F23">
        <v>2664</v>
      </c>
      <c r="G23">
        <v>15081</v>
      </c>
      <c r="H23">
        <v>30690</v>
      </c>
      <c r="I23">
        <v>15727</v>
      </c>
      <c r="J23">
        <v>4259</v>
      </c>
      <c r="K23">
        <v>3325</v>
      </c>
      <c r="L23" s="12"/>
      <c r="M23" s="11" t="str">
        <f t="shared" si="0"/>
        <v>MI</v>
      </c>
      <c r="N23" s="7">
        <f t="shared" si="1"/>
        <v>145955</v>
      </c>
      <c r="O23" s="8">
        <f t="shared" si="2"/>
        <v>0.47376246103251002</v>
      </c>
      <c r="P23" s="8">
        <f t="shared" si="3"/>
        <v>0.29128841081155149</v>
      </c>
      <c r="R23"/>
      <c r="S23"/>
    </row>
    <row r="24" spans="1:19" x14ac:dyDescent="0.25">
      <c r="A24" s="6" t="s">
        <v>66</v>
      </c>
      <c r="B24">
        <v>21873</v>
      </c>
      <c r="C24">
        <v>17629</v>
      </c>
      <c r="D24">
        <v>9714</v>
      </c>
      <c r="E24">
        <v>1805</v>
      </c>
      <c r="F24">
        <v>2593</v>
      </c>
      <c r="G24">
        <v>9381</v>
      </c>
      <c r="H24">
        <v>6602</v>
      </c>
      <c r="I24">
        <v>18231</v>
      </c>
      <c r="J24">
        <v>2531</v>
      </c>
      <c r="K24">
        <v>1823</v>
      </c>
      <c r="L24" s="12"/>
      <c r="M24" s="11" t="str">
        <f t="shared" si="0"/>
        <v>MN</v>
      </c>
      <c r="N24" s="7">
        <f t="shared" si="1"/>
        <v>92182</v>
      </c>
      <c r="O24" s="8">
        <f t="shared" si="2"/>
        <v>0.2628604282831789</v>
      </c>
      <c r="P24" s="8">
        <f t="shared" si="3"/>
        <v>0.33904666854700483</v>
      </c>
      <c r="R24"/>
      <c r="S24"/>
    </row>
    <row r="25" spans="1:19" x14ac:dyDescent="0.25">
      <c r="A25" s="6" t="s">
        <v>69</v>
      </c>
      <c r="B25">
        <v>20840</v>
      </c>
      <c r="C25">
        <v>16499</v>
      </c>
      <c r="D25">
        <v>8429</v>
      </c>
      <c r="E25">
        <v>82</v>
      </c>
      <c r="F25">
        <v>7854</v>
      </c>
      <c r="G25">
        <v>12926</v>
      </c>
      <c r="H25">
        <v>15618</v>
      </c>
      <c r="I25">
        <v>3090</v>
      </c>
      <c r="J25">
        <v>228</v>
      </c>
      <c r="K25">
        <v>3560</v>
      </c>
      <c r="L25" s="12"/>
      <c r="M25" s="11" t="str">
        <f t="shared" si="0"/>
        <v>MO</v>
      </c>
      <c r="N25" s="7">
        <f t="shared" si="1"/>
        <v>89126</v>
      </c>
      <c r="O25" s="8">
        <f t="shared" si="2"/>
        <v>0.36035500302941903</v>
      </c>
      <c r="P25" s="8">
        <f t="shared" si="3"/>
        <v>0.37885689922132709</v>
      </c>
      <c r="R25"/>
      <c r="S25"/>
    </row>
    <row r="26" spans="1:19" x14ac:dyDescent="0.25">
      <c r="A26" s="6" t="s">
        <v>72</v>
      </c>
      <c r="B26">
        <v>7662</v>
      </c>
      <c r="C26">
        <v>9665</v>
      </c>
      <c r="D26">
        <v>3881</v>
      </c>
      <c r="E26">
        <v>259</v>
      </c>
      <c r="F26">
        <v>905</v>
      </c>
      <c r="G26">
        <v>10166</v>
      </c>
      <c r="H26">
        <v>16600</v>
      </c>
      <c r="I26">
        <v>13484</v>
      </c>
      <c r="J26">
        <v>374</v>
      </c>
      <c r="K26">
        <v>1624</v>
      </c>
      <c r="L26" s="12"/>
      <c r="M26" s="11" t="str">
        <f t="shared" si="0"/>
        <v>MS</v>
      </c>
      <c r="N26" s="7">
        <f t="shared" si="1"/>
        <v>64620</v>
      </c>
      <c r="O26" s="8">
        <f t="shared" si="2"/>
        <v>0.40645311049210769</v>
      </c>
      <c r="P26" s="8">
        <f t="shared" si="3"/>
        <v>0.27588981739399565</v>
      </c>
      <c r="R26"/>
      <c r="S26"/>
    </row>
    <row r="27" spans="1:19" x14ac:dyDescent="0.25">
      <c r="A27" s="6" t="s">
        <v>75</v>
      </c>
      <c r="B27">
        <v>10473</v>
      </c>
      <c r="C27">
        <v>12466</v>
      </c>
      <c r="D27">
        <v>1465</v>
      </c>
      <c r="E27">
        <v>94</v>
      </c>
      <c r="F27">
        <v>4667</v>
      </c>
      <c r="G27">
        <v>8490</v>
      </c>
      <c r="H27">
        <v>13705</v>
      </c>
      <c r="I27">
        <v>2886</v>
      </c>
      <c r="J27">
        <v>324</v>
      </c>
      <c r="K27">
        <v>3038</v>
      </c>
      <c r="L27" s="12"/>
      <c r="M27" s="11" t="str">
        <f t="shared" si="0"/>
        <v>MT</v>
      </c>
      <c r="N27" s="7">
        <f t="shared" si="1"/>
        <v>57608</v>
      </c>
      <c r="O27" s="8">
        <f t="shared" si="2"/>
        <v>0.45429454242466322</v>
      </c>
      <c r="P27" s="8">
        <f t="shared" si="3"/>
        <v>0.32917303152339955</v>
      </c>
      <c r="R27"/>
      <c r="S27"/>
    </row>
    <row r="28" spans="1:19" x14ac:dyDescent="0.25">
      <c r="A28" s="6" t="s">
        <v>78</v>
      </c>
      <c r="B28">
        <v>26388</v>
      </c>
      <c r="C28">
        <v>50995</v>
      </c>
      <c r="D28">
        <v>14352</v>
      </c>
      <c r="E28">
        <v>760</v>
      </c>
      <c r="F28">
        <v>4683</v>
      </c>
      <c r="G28">
        <v>26209</v>
      </c>
      <c r="H28">
        <v>38096</v>
      </c>
      <c r="I28">
        <v>26710</v>
      </c>
      <c r="J28">
        <v>1581</v>
      </c>
      <c r="K28">
        <v>5452</v>
      </c>
      <c r="L28" s="12"/>
      <c r="M28" s="11" t="str">
        <f t="shared" si="0"/>
        <v>NC</v>
      </c>
      <c r="N28" s="7">
        <f t="shared" si="1"/>
        <v>195226</v>
      </c>
      <c r="O28" s="8">
        <f t="shared" si="2"/>
        <v>0.4563480274143813</v>
      </c>
      <c r="P28" s="8">
        <f t="shared" si="3"/>
        <v>0.26941595893989528</v>
      </c>
      <c r="R28"/>
      <c r="S28"/>
    </row>
    <row r="29" spans="1:19" x14ac:dyDescent="0.25">
      <c r="A29" s="6" t="s">
        <v>81</v>
      </c>
      <c r="B29">
        <v>3903</v>
      </c>
      <c r="C29">
        <v>4045</v>
      </c>
      <c r="D29">
        <v>2435</v>
      </c>
      <c r="E29">
        <v>1</v>
      </c>
      <c r="F29">
        <v>1851</v>
      </c>
      <c r="G29">
        <v>4276</v>
      </c>
      <c r="H29">
        <v>2186</v>
      </c>
      <c r="I29">
        <v>1541</v>
      </c>
      <c r="J29">
        <v>7</v>
      </c>
      <c r="K29">
        <v>1247</v>
      </c>
      <c r="L29" s="12"/>
      <c r="M29" s="11" t="str">
        <f t="shared" si="0"/>
        <v>ND</v>
      </c>
      <c r="N29" s="7">
        <f t="shared" si="1"/>
        <v>21492</v>
      </c>
      <c r="O29" s="8">
        <f t="shared" si="2"/>
        <v>0.28992183137911781</v>
      </c>
      <c r="P29" s="8">
        <f t="shared" si="3"/>
        <v>0.38056020844965571</v>
      </c>
      <c r="R29"/>
      <c r="S29"/>
    </row>
    <row r="30" spans="1:19" x14ac:dyDescent="0.25">
      <c r="A30" s="6" t="s">
        <v>84</v>
      </c>
      <c r="B30">
        <v>9939</v>
      </c>
      <c r="C30">
        <v>20858</v>
      </c>
      <c r="D30">
        <v>1829</v>
      </c>
      <c r="E30">
        <v>563</v>
      </c>
      <c r="F30">
        <v>456</v>
      </c>
      <c r="G30">
        <v>8717</v>
      </c>
      <c r="H30">
        <v>16093</v>
      </c>
      <c r="I30">
        <v>1128</v>
      </c>
      <c r="J30">
        <v>1162</v>
      </c>
      <c r="K30">
        <v>1368</v>
      </c>
      <c r="L30" s="12"/>
      <c r="M30" s="11" t="str">
        <f t="shared" si="0"/>
        <v>NE</v>
      </c>
      <c r="N30" s="7">
        <f t="shared" si="1"/>
        <v>62113</v>
      </c>
      <c r="O30" s="8">
        <f t="shared" si="2"/>
        <v>0.59489961843736416</v>
      </c>
      <c r="P30" s="8">
        <f t="shared" si="3"/>
        <v>0.30035580313299953</v>
      </c>
      <c r="R30"/>
      <c r="S30"/>
    </row>
    <row r="31" spans="1:19" x14ac:dyDescent="0.25">
      <c r="A31" s="6" t="s">
        <v>87</v>
      </c>
      <c r="B31">
        <v>5402</v>
      </c>
      <c r="C31">
        <v>2978</v>
      </c>
      <c r="D31">
        <v>4100</v>
      </c>
      <c r="E31">
        <v>126</v>
      </c>
      <c r="F31">
        <v>665</v>
      </c>
      <c r="G31">
        <v>2189</v>
      </c>
      <c r="H31">
        <v>1669</v>
      </c>
      <c r="I31">
        <v>2852</v>
      </c>
      <c r="J31">
        <v>191</v>
      </c>
      <c r="K31">
        <v>411</v>
      </c>
      <c r="L31" s="12"/>
      <c r="M31" s="11" t="str">
        <f t="shared" si="0"/>
        <v>NH</v>
      </c>
      <c r="N31" s="7">
        <f t="shared" si="1"/>
        <v>20583</v>
      </c>
      <c r="O31" s="8">
        <f t="shared" si="2"/>
        <v>0.22576883836175485</v>
      </c>
      <c r="P31" s="8">
        <f t="shared" si="3"/>
        <v>0.36879949472865958</v>
      </c>
      <c r="R31"/>
      <c r="S31"/>
    </row>
    <row r="32" spans="1:19" x14ac:dyDescent="0.25">
      <c r="A32" s="6" t="s">
        <v>90</v>
      </c>
      <c r="B32">
        <v>12301</v>
      </c>
      <c r="C32">
        <v>42648</v>
      </c>
      <c r="D32">
        <v>6763</v>
      </c>
      <c r="E32">
        <v>179</v>
      </c>
      <c r="F32">
        <v>2072</v>
      </c>
      <c r="G32">
        <v>7306</v>
      </c>
      <c r="H32">
        <v>13888</v>
      </c>
      <c r="I32">
        <v>13278</v>
      </c>
      <c r="J32">
        <v>217</v>
      </c>
      <c r="K32">
        <v>2162</v>
      </c>
      <c r="L32" s="12"/>
      <c r="M32" s="11" t="str">
        <f t="shared" si="0"/>
        <v>NJ</v>
      </c>
      <c r="N32" s="7">
        <f t="shared" si="1"/>
        <v>100814</v>
      </c>
      <c r="O32" s="8">
        <f t="shared" si="2"/>
        <v>0.56079512766084072</v>
      </c>
      <c r="P32" s="8">
        <f t="shared" si="3"/>
        <v>0.19448687682266352</v>
      </c>
      <c r="R32"/>
      <c r="S32"/>
    </row>
    <row r="33" spans="1:19" x14ac:dyDescent="0.25">
      <c r="A33" s="6" t="s">
        <v>93</v>
      </c>
      <c r="B33">
        <v>8047</v>
      </c>
      <c r="C33">
        <v>25124</v>
      </c>
      <c r="D33">
        <v>1013</v>
      </c>
      <c r="E33">
        <v>434</v>
      </c>
      <c r="F33">
        <v>1723</v>
      </c>
      <c r="G33">
        <v>13108</v>
      </c>
      <c r="H33">
        <v>36053</v>
      </c>
      <c r="I33">
        <v>386</v>
      </c>
      <c r="J33">
        <v>800</v>
      </c>
      <c r="K33">
        <v>2296</v>
      </c>
      <c r="L33" s="12"/>
      <c r="M33" s="11" t="str">
        <f t="shared" si="0"/>
        <v>NM</v>
      </c>
      <c r="N33" s="7">
        <f t="shared" si="1"/>
        <v>88984</v>
      </c>
      <c r="O33" s="8">
        <f t="shared" si="2"/>
        <v>0.68750561898768314</v>
      </c>
      <c r="P33" s="8">
        <f t="shared" si="3"/>
        <v>0.23773936887530342</v>
      </c>
      <c r="R33"/>
      <c r="S33"/>
    </row>
    <row r="34" spans="1:19" x14ac:dyDescent="0.25">
      <c r="A34" s="6" t="s">
        <v>96</v>
      </c>
      <c r="B34">
        <v>6453</v>
      </c>
      <c r="C34">
        <v>28348</v>
      </c>
      <c r="D34">
        <v>4161</v>
      </c>
      <c r="E34">
        <v>703</v>
      </c>
      <c r="F34">
        <v>3390</v>
      </c>
      <c r="G34">
        <v>8652</v>
      </c>
      <c r="H34">
        <v>39682</v>
      </c>
      <c r="I34">
        <v>7564</v>
      </c>
      <c r="J34">
        <v>2656</v>
      </c>
      <c r="K34">
        <v>2541</v>
      </c>
      <c r="L34" s="12"/>
      <c r="M34" s="11" t="str">
        <f t="shared" si="0"/>
        <v>NV</v>
      </c>
      <c r="N34" s="7">
        <f t="shared" si="1"/>
        <v>104150</v>
      </c>
      <c r="O34" s="8">
        <f t="shared" si="2"/>
        <v>0.65319251080172824</v>
      </c>
      <c r="P34" s="8">
        <f t="shared" si="3"/>
        <v>0.14503120499279884</v>
      </c>
      <c r="R34" s="10"/>
      <c r="S34" s="10"/>
    </row>
    <row r="35" spans="1:19" x14ac:dyDescent="0.25">
      <c r="A35" s="6" t="s">
        <v>99</v>
      </c>
      <c r="B35">
        <v>31817</v>
      </c>
      <c r="C35">
        <v>35249</v>
      </c>
      <c r="D35">
        <v>15389</v>
      </c>
      <c r="E35">
        <v>591</v>
      </c>
      <c r="F35">
        <v>6373</v>
      </c>
      <c r="G35">
        <v>13568</v>
      </c>
      <c r="H35">
        <v>14402</v>
      </c>
      <c r="I35">
        <v>24621</v>
      </c>
      <c r="J35">
        <v>1118</v>
      </c>
      <c r="K35">
        <v>3580</v>
      </c>
      <c r="L35" s="12"/>
      <c r="M35" s="11" t="str">
        <f t="shared" si="0"/>
        <v>NY</v>
      </c>
      <c r="N35" s="7">
        <f t="shared" si="1"/>
        <v>146708</v>
      </c>
      <c r="O35" s="8">
        <f t="shared" si="2"/>
        <v>0.33843416855249886</v>
      </c>
      <c r="P35" s="8">
        <f t="shared" si="3"/>
        <v>0.30935599967281946</v>
      </c>
      <c r="R35" s="10"/>
      <c r="S35"/>
    </row>
    <row r="36" spans="1:19" x14ac:dyDescent="0.25">
      <c r="A36" s="6" t="s">
        <v>102</v>
      </c>
      <c r="B36">
        <v>27701</v>
      </c>
      <c r="C36">
        <v>41872</v>
      </c>
      <c r="D36">
        <v>10576</v>
      </c>
      <c r="E36">
        <v>542</v>
      </c>
      <c r="F36">
        <v>5071</v>
      </c>
      <c r="G36">
        <v>14799</v>
      </c>
      <c r="H36">
        <v>20755</v>
      </c>
      <c r="I36">
        <v>18677</v>
      </c>
      <c r="J36">
        <v>884</v>
      </c>
      <c r="K36">
        <v>4679</v>
      </c>
      <c r="L36" s="12"/>
      <c r="M36" s="11" t="str">
        <f t="shared" si="0"/>
        <v>OH</v>
      </c>
      <c r="N36" s="7">
        <f t="shared" si="1"/>
        <v>145556</v>
      </c>
      <c r="O36" s="8">
        <f t="shared" si="2"/>
        <v>0.43026051828849377</v>
      </c>
      <c r="P36" s="8">
        <f t="shared" si="3"/>
        <v>0.2919838412707137</v>
      </c>
      <c r="R36" s="10"/>
      <c r="S36"/>
    </row>
    <row r="37" spans="1:19" x14ac:dyDescent="0.25">
      <c r="A37" s="6" t="s">
        <v>105</v>
      </c>
      <c r="B37">
        <v>9761</v>
      </c>
      <c r="C37">
        <v>10640</v>
      </c>
      <c r="D37">
        <v>4911</v>
      </c>
      <c r="E37">
        <v>312</v>
      </c>
      <c r="F37">
        <v>1371</v>
      </c>
      <c r="G37">
        <v>10166</v>
      </c>
      <c r="H37">
        <v>16331</v>
      </c>
      <c r="I37">
        <v>6092</v>
      </c>
      <c r="J37">
        <v>919</v>
      </c>
      <c r="K37">
        <v>1380</v>
      </c>
      <c r="L37" s="12"/>
      <c r="M37" s="11" t="str">
        <f t="shared" si="0"/>
        <v>OK</v>
      </c>
      <c r="N37" s="7">
        <f t="shared" si="1"/>
        <v>61883</v>
      </c>
      <c r="O37" s="8">
        <f t="shared" si="2"/>
        <v>0.43583859864583163</v>
      </c>
      <c r="P37" s="8">
        <f t="shared" si="3"/>
        <v>0.32201089152109624</v>
      </c>
      <c r="R37" s="10"/>
      <c r="S37"/>
    </row>
    <row r="38" spans="1:19" x14ac:dyDescent="0.25">
      <c r="A38" s="6" t="s">
        <v>108</v>
      </c>
      <c r="B38">
        <v>16849</v>
      </c>
      <c r="C38">
        <v>23049</v>
      </c>
      <c r="D38">
        <v>7041</v>
      </c>
      <c r="E38">
        <v>243</v>
      </c>
      <c r="F38">
        <v>2030</v>
      </c>
      <c r="G38">
        <v>7403</v>
      </c>
      <c r="H38">
        <v>17952</v>
      </c>
      <c r="I38">
        <v>5393</v>
      </c>
      <c r="J38">
        <v>461</v>
      </c>
      <c r="K38">
        <v>1889</v>
      </c>
      <c r="L38" s="12"/>
      <c r="M38" s="11" t="str">
        <f t="shared" si="0"/>
        <v>OR</v>
      </c>
      <c r="N38" s="7">
        <f t="shared" si="1"/>
        <v>82310</v>
      </c>
      <c r="O38" s="8">
        <f t="shared" si="2"/>
        <v>0.49812902441987605</v>
      </c>
      <c r="P38" s="8">
        <f t="shared" si="3"/>
        <v>0.29464220629328147</v>
      </c>
      <c r="R38" s="10"/>
      <c r="S38"/>
    </row>
    <row r="39" spans="1:19" x14ac:dyDescent="0.25">
      <c r="A39" s="6" t="s">
        <v>111</v>
      </c>
      <c r="B39">
        <v>21544</v>
      </c>
      <c r="C39">
        <v>52609</v>
      </c>
      <c r="D39">
        <v>12012</v>
      </c>
      <c r="E39">
        <v>1039</v>
      </c>
      <c r="F39">
        <v>2115</v>
      </c>
      <c r="G39">
        <v>13723</v>
      </c>
      <c r="H39">
        <v>24703</v>
      </c>
      <c r="I39">
        <v>10522</v>
      </c>
      <c r="J39">
        <v>1655</v>
      </c>
      <c r="K39">
        <v>784</v>
      </c>
      <c r="L39" s="12"/>
      <c r="M39" s="11" t="str">
        <f t="shared" si="0"/>
        <v>PA</v>
      </c>
      <c r="N39" s="7">
        <f t="shared" si="1"/>
        <v>140706</v>
      </c>
      <c r="O39" s="8">
        <f t="shared" si="2"/>
        <v>0.54945773456711156</v>
      </c>
      <c r="P39" s="8">
        <f t="shared" si="3"/>
        <v>0.2506431850809489</v>
      </c>
      <c r="R39"/>
      <c r="S39"/>
    </row>
    <row r="40" spans="1:19" x14ac:dyDescent="0.25">
      <c r="A40" s="6" t="s">
        <v>114</v>
      </c>
      <c r="B40">
        <v>134</v>
      </c>
      <c r="C40">
        <v>837</v>
      </c>
      <c r="D40">
        <v>29</v>
      </c>
      <c r="E40">
        <v>56</v>
      </c>
      <c r="F40">
        <v>9</v>
      </c>
      <c r="G40">
        <v>525</v>
      </c>
      <c r="H40">
        <v>1646</v>
      </c>
      <c r="I40">
        <v>284</v>
      </c>
      <c r="J40">
        <v>51</v>
      </c>
      <c r="K40">
        <v>10</v>
      </c>
      <c r="L40" s="12"/>
      <c r="M40" s="11" t="str">
        <f t="shared" si="0"/>
        <v>PR</v>
      </c>
      <c r="N40" s="7">
        <f t="shared" si="1"/>
        <v>3581</v>
      </c>
      <c r="O40" s="8">
        <f t="shared" si="2"/>
        <v>0.69338173694498739</v>
      </c>
      <c r="P40" s="8">
        <f t="shared" si="3"/>
        <v>0.18402680815414688</v>
      </c>
      <c r="R40"/>
      <c r="S40"/>
    </row>
    <row r="41" spans="1:19" x14ac:dyDescent="0.25">
      <c r="A41" s="6" t="s">
        <v>117</v>
      </c>
      <c r="B41">
        <v>3800</v>
      </c>
      <c r="C41">
        <v>2523</v>
      </c>
      <c r="D41">
        <v>3551</v>
      </c>
      <c r="E41">
        <v>16</v>
      </c>
      <c r="F41">
        <v>4138</v>
      </c>
      <c r="G41">
        <v>2101</v>
      </c>
      <c r="H41">
        <v>1582</v>
      </c>
      <c r="I41">
        <v>1935</v>
      </c>
      <c r="J41">
        <v>66</v>
      </c>
      <c r="K41">
        <v>217</v>
      </c>
      <c r="L41" s="12"/>
      <c r="M41" s="11" t="str">
        <f t="shared" si="0"/>
        <v>RI</v>
      </c>
      <c r="N41" s="7">
        <f t="shared" si="1"/>
        <v>19929</v>
      </c>
      <c r="O41" s="8">
        <f t="shared" si="2"/>
        <v>0.20598123337849364</v>
      </c>
      <c r="P41" s="8">
        <f t="shared" si="3"/>
        <v>0.29610115911485774</v>
      </c>
      <c r="R41"/>
      <c r="S41"/>
    </row>
    <row r="42" spans="1:19" x14ac:dyDescent="0.25">
      <c r="A42" s="6" t="s">
        <v>120</v>
      </c>
      <c r="B42">
        <v>12739</v>
      </c>
      <c r="C42">
        <v>48795</v>
      </c>
      <c r="D42">
        <v>2383</v>
      </c>
      <c r="E42">
        <v>125</v>
      </c>
      <c r="F42">
        <v>2081</v>
      </c>
      <c r="G42">
        <v>15557</v>
      </c>
      <c r="H42">
        <v>40859</v>
      </c>
      <c r="I42">
        <v>7164</v>
      </c>
      <c r="J42">
        <v>521</v>
      </c>
      <c r="K42">
        <v>3042</v>
      </c>
      <c r="L42" s="12"/>
      <c r="M42" s="11" t="str">
        <f t="shared" si="0"/>
        <v>SC</v>
      </c>
      <c r="N42" s="7">
        <f t="shared" si="1"/>
        <v>133266</v>
      </c>
      <c r="O42" s="8">
        <f t="shared" si="2"/>
        <v>0.67274473609172636</v>
      </c>
      <c r="P42" s="8">
        <f t="shared" si="3"/>
        <v>0.21232722524875061</v>
      </c>
      <c r="R42"/>
      <c r="S42"/>
    </row>
    <row r="43" spans="1:19" x14ac:dyDescent="0.25">
      <c r="A43" s="6" t="s">
        <v>123</v>
      </c>
      <c r="B43">
        <v>1348</v>
      </c>
      <c r="C43">
        <v>381</v>
      </c>
      <c r="D43">
        <v>0</v>
      </c>
      <c r="E43">
        <v>0</v>
      </c>
      <c r="F43">
        <v>86</v>
      </c>
      <c r="G43">
        <v>973</v>
      </c>
      <c r="H43">
        <v>281</v>
      </c>
      <c r="I43">
        <v>9</v>
      </c>
      <c r="J43">
        <v>1</v>
      </c>
      <c r="K43">
        <v>55</v>
      </c>
      <c r="L43" s="12"/>
      <c r="M43" s="11" t="str">
        <f t="shared" si="0"/>
        <v>SD</v>
      </c>
      <c r="N43" s="7">
        <f t="shared" si="1"/>
        <v>3134</v>
      </c>
      <c r="O43" s="8">
        <f t="shared" si="2"/>
        <v>0.21123165283982132</v>
      </c>
      <c r="P43" s="8">
        <f t="shared" si="3"/>
        <v>0.7405871091257179</v>
      </c>
      <c r="R43"/>
      <c r="S43"/>
    </row>
    <row r="44" spans="1:19" x14ac:dyDescent="0.25">
      <c r="A44" s="6" t="s">
        <v>126</v>
      </c>
      <c r="B44">
        <v>18922</v>
      </c>
      <c r="C44">
        <v>36884</v>
      </c>
      <c r="D44">
        <v>4739</v>
      </c>
      <c r="E44">
        <v>171</v>
      </c>
      <c r="F44">
        <v>10477</v>
      </c>
      <c r="G44">
        <v>27516</v>
      </c>
      <c r="H44">
        <v>48001</v>
      </c>
      <c r="I44">
        <v>5230</v>
      </c>
      <c r="J44">
        <v>419</v>
      </c>
      <c r="K44">
        <v>11077</v>
      </c>
      <c r="L44" s="12"/>
      <c r="M44" s="11" t="str">
        <f t="shared" si="0"/>
        <v>TN</v>
      </c>
      <c r="N44" s="7">
        <f t="shared" si="1"/>
        <v>163436</v>
      </c>
      <c r="O44" s="8">
        <f t="shared" si="2"/>
        <v>0.51937761570278274</v>
      </c>
      <c r="P44" s="8">
        <f t="shared" si="3"/>
        <v>0.28413568614014051</v>
      </c>
      <c r="R44"/>
      <c r="S44"/>
    </row>
    <row r="45" spans="1:19" x14ac:dyDescent="0.25">
      <c r="A45" s="6" t="s">
        <v>129</v>
      </c>
      <c r="B45">
        <v>62650</v>
      </c>
      <c r="C45">
        <v>112422</v>
      </c>
      <c r="D45">
        <v>65657</v>
      </c>
      <c r="E45">
        <v>2588</v>
      </c>
      <c r="F45">
        <v>22180</v>
      </c>
      <c r="G45">
        <v>81359</v>
      </c>
      <c r="H45">
        <v>162891</v>
      </c>
      <c r="I45">
        <v>81266</v>
      </c>
      <c r="J45">
        <v>7074</v>
      </c>
      <c r="K45">
        <v>27087</v>
      </c>
      <c r="L45" s="12"/>
      <c r="M45" s="11" t="str">
        <f t="shared" si="0"/>
        <v>TX</v>
      </c>
      <c r="N45" s="7">
        <f t="shared" si="1"/>
        <v>625174</v>
      </c>
      <c r="O45" s="8">
        <f t="shared" si="2"/>
        <v>0.44037819870947931</v>
      </c>
      <c r="P45" s="8">
        <f t="shared" si="3"/>
        <v>0.23035027048469706</v>
      </c>
      <c r="R45"/>
      <c r="S45"/>
    </row>
    <row r="46" spans="1:19" x14ac:dyDescent="0.25">
      <c r="A46" s="6" t="s">
        <v>132</v>
      </c>
      <c r="B46">
        <v>15860</v>
      </c>
      <c r="C46">
        <v>20693</v>
      </c>
      <c r="D46">
        <v>19463</v>
      </c>
      <c r="E46">
        <v>1101</v>
      </c>
      <c r="F46">
        <v>4072</v>
      </c>
      <c r="G46">
        <v>11509</v>
      </c>
      <c r="H46">
        <v>14647</v>
      </c>
      <c r="I46">
        <v>11468</v>
      </c>
      <c r="J46">
        <v>2799</v>
      </c>
      <c r="K46">
        <v>2668</v>
      </c>
      <c r="L46" s="12"/>
      <c r="M46" s="11" t="str">
        <f t="shared" si="0"/>
        <v>UT</v>
      </c>
      <c r="N46" s="7">
        <f t="shared" si="1"/>
        <v>104280</v>
      </c>
      <c r="O46" s="8">
        <f t="shared" si="2"/>
        <v>0.33889528193325663</v>
      </c>
      <c r="P46" s="8">
        <f t="shared" si="3"/>
        <v>0.26245684695051785</v>
      </c>
      <c r="R46"/>
      <c r="S46"/>
    </row>
    <row r="47" spans="1:19" x14ac:dyDescent="0.25">
      <c r="A47" s="6" t="s">
        <v>135</v>
      </c>
      <c r="B47">
        <v>24298</v>
      </c>
      <c r="C47">
        <v>26830</v>
      </c>
      <c r="D47">
        <v>30376</v>
      </c>
      <c r="E47">
        <v>187</v>
      </c>
      <c r="F47">
        <v>3538</v>
      </c>
      <c r="G47">
        <v>16481</v>
      </c>
      <c r="H47">
        <v>19861</v>
      </c>
      <c r="I47">
        <v>21569</v>
      </c>
      <c r="J47">
        <v>274</v>
      </c>
      <c r="K47">
        <v>2587</v>
      </c>
      <c r="L47" s="12"/>
      <c r="M47" s="11" t="str">
        <f t="shared" si="0"/>
        <v>VA</v>
      </c>
      <c r="N47" s="7">
        <f t="shared" si="1"/>
        <v>146001</v>
      </c>
      <c r="O47" s="8">
        <f t="shared" si="2"/>
        <v>0.31979917945767494</v>
      </c>
      <c r="P47" s="8">
        <f t="shared" si="3"/>
        <v>0.27930630612119095</v>
      </c>
      <c r="R47"/>
      <c r="S47"/>
    </row>
    <row r="48" spans="1:19" x14ac:dyDescent="0.25">
      <c r="A48" s="6" t="s">
        <v>138</v>
      </c>
      <c r="B48">
        <v>3133</v>
      </c>
      <c r="C48">
        <v>1506</v>
      </c>
      <c r="D48">
        <v>1848</v>
      </c>
      <c r="E48">
        <v>0</v>
      </c>
      <c r="F48">
        <v>380</v>
      </c>
      <c r="G48">
        <v>911</v>
      </c>
      <c r="H48">
        <v>439</v>
      </c>
      <c r="I48">
        <v>663</v>
      </c>
      <c r="J48">
        <v>0</v>
      </c>
      <c r="K48">
        <v>52</v>
      </c>
      <c r="L48" s="12"/>
      <c r="M48" s="11" t="str">
        <f t="shared" si="0"/>
        <v>VT</v>
      </c>
      <c r="N48" s="7">
        <f t="shared" si="1"/>
        <v>8932</v>
      </c>
      <c r="O48" s="8">
        <f t="shared" si="2"/>
        <v>0.21775638154948498</v>
      </c>
      <c r="P48" s="8">
        <f t="shared" si="3"/>
        <v>0.45275414240931483</v>
      </c>
      <c r="R48"/>
      <c r="S48"/>
    </row>
    <row r="49" spans="1:19" x14ac:dyDescent="0.25">
      <c r="A49" s="6" t="s">
        <v>141</v>
      </c>
      <c r="B49">
        <v>37895</v>
      </c>
      <c r="C49">
        <v>62416</v>
      </c>
      <c r="D49">
        <v>36519</v>
      </c>
      <c r="E49">
        <v>1966</v>
      </c>
      <c r="F49">
        <v>5903</v>
      </c>
      <c r="G49">
        <v>14890</v>
      </c>
      <c r="H49">
        <v>34936</v>
      </c>
      <c r="I49">
        <v>14692</v>
      </c>
      <c r="J49">
        <v>3252</v>
      </c>
      <c r="K49">
        <v>1104</v>
      </c>
      <c r="L49" s="12"/>
      <c r="M49" s="11" t="str">
        <f t="shared" si="0"/>
        <v>WA</v>
      </c>
      <c r="N49" s="7">
        <f t="shared" si="1"/>
        <v>213573</v>
      </c>
      <c r="O49" s="8">
        <f t="shared" si="2"/>
        <v>0.45582540864247822</v>
      </c>
      <c r="P49" s="8">
        <f t="shared" si="3"/>
        <v>0.24715202764394376</v>
      </c>
      <c r="R49"/>
      <c r="S49"/>
    </row>
    <row r="50" spans="1:19" x14ac:dyDescent="0.25">
      <c r="A50" s="6" t="s">
        <v>144</v>
      </c>
      <c r="B50">
        <v>32627</v>
      </c>
      <c r="C50">
        <v>53448</v>
      </c>
      <c r="D50">
        <v>8133</v>
      </c>
      <c r="E50">
        <v>883</v>
      </c>
      <c r="F50">
        <v>4172</v>
      </c>
      <c r="G50">
        <v>15553</v>
      </c>
      <c r="H50">
        <v>27960</v>
      </c>
      <c r="I50">
        <v>14066</v>
      </c>
      <c r="J50">
        <v>916</v>
      </c>
      <c r="K50">
        <v>2806</v>
      </c>
      <c r="L50" s="12"/>
      <c r="M50" s="11" t="str">
        <f t="shared" si="0"/>
        <v>WI</v>
      </c>
      <c r="N50" s="7">
        <f t="shared" si="1"/>
        <v>160564</v>
      </c>
      <c r="O50" s="8">
        <f t="shared" si="2"/>
        <v>0.50701277995067384</v>
      </c>
      <c r="P50" s="8">
        <f t="shared" si="3"/>
        <v>0.30006726289828356</v>
      </c>
      <c r="R50"/>
      <c r="S50"/>
    </row>
    <row r="51" spans="1:19" x14ac:dyDescent="0.25">
      <c r="A51" s="6" t="s">
        <v>147</v>
      </c>
      <c r="B51">
        <v>3593</v>
      </c>
      <c r="C51">
        <v>12550</v>
      </c>
      <c r="D51">
        <v>523</v>
      </c>
      <c r="E51">
        <v>1</v>
      </c>
      <c r="F51">
        <v>1317</v>
      </c>
      <c r="G51">
        <v>4404</v>
      </c>
      <c r="H51">
        <v>8769</v>
      </c>
      <c r="I51">
        <v>731</v>
      </c>
      <c r="J51">
        <v>9</v>
      </c>
      <c r="K51">
        <v>1650</v>
      </c>
      <c r="L51" s="12"/>
      <c r="M51" s="11" t="str">
        <f t="shared" si="0"/>
        <v>WV</v>
      </c>
      <c r="N51" s="7">
        <f t="shared" si="1"/>
        <v>33547</v>
      </c>
      <c r="O51" s="8">
        <f t="shared" si="2"/>
        <v>0.63549646764241219</v>
      </c>
      <c r="P51" s="8">
        <f t="shared" si="3"/>
        <v>0.23838197156228574</v>
      </c>
      <c r="R51"/>
      <c r="S51"/>
    </row>
    <row r="52" spans="1:19" x14ac:dyDescent="0.25">
      <c r="A52" s="6" t="s">
        <v>150</v>
      </c>
      <c r="B52">
        <v>3412</v>
      </c>
      <c r="C52">
        <v>6213</v>
      </c>
      <c r="D52">
        <v>1231</v>
      </c>
      <c r="E52">
        <v>65</v>
      </c>
      <c r="F52">
        <v>1328</v>
      </c>
      <c r="G52">
        <v>2974</v>
      </c>
      <c r="H52">
        <v>5484</v>
      </c>
      <c r="I52">
        <v>1989</v>
      </c>
      <c r="J52">
        <v>94</v>
      </c>
      <c r="K52">
        <v>1229</v>
      </c>
      <c r="L52" s="12"/>
      <c r="M52" s="11" t="str">
        <f t="shared" si="0"/>
        <v>WY</v>
      </c>
      <c r="N52" s="7">
        <f t="shared" si="1"/>
        <v>24019</v>
      </c>
      <c r="O52" s="8">
        <f t="shared" si="2"/>
        <v>0.48698946667221782</v>
      </c>
      <c r="P52" s="8">
        <f t="shared" si="3"/>
        <v>0.26587285065989424</v>
      </c>
      <c r="R52"/>
      <c r="S52"/>
    </row>
    <row r="53" spans="1:19" x14ac:dyDescent="0.25">
      <c r="A53" s="6" t="s">
        <v>184</v>
      </c>
      <c r="B53">
        <v>905001</v>
      </c>
      <c r="C53">
        <v>1696476</v>
      </c>
      <c r="D53">
        <v>535459</v>
      </c>
      <c r="E53">
        <v>35035</v>
      </c>
      <c r="F53">
        <v>196668</v>
      </c>
      <c r="G53">
        <v>767845</v>
      </c>
      <c r="H53">
        <v>1487621</v>
      </c>
      <c r="I53">
        <v>573478</v>
      </c>
      <c r="J53">
        <v>80402</v>
      </c>
      <c r="K53">
        <v>191006</v>
      </c>
      <c r="L53" s="12"/>
      <c r="M53" s="10" t="s">
        <v>187</v>
      </c>
      <c r="N53" s="7">
        <f t="shared" si="1"/>
        <v>6468991</v>
      </c>
      <c r="O53" s="8">
        <f t="shared" si="2"/>
        <v>0.492209217789915</v>
      </c>
      <c r="P53" s="8">
        <f t="shared" si="3"/>
        <v>0.25859457835078142</v>
      </c>
      <c r="R53"/>
      <c r="S53"/>
    </row>
  </sheetData>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AA74-1A66-4A65-B3CC-6F6F83259FF1}">
  <dimension ref="A1:K53"/>
  <sheetViews>
    <sheetView topLeftCell="F1" workbookViewId="0">
      <selection activeCell="J13" sqref="J13"/>
    </sheetView>
  </sheetViews>
  <sheetFormatPr defaultRowHeight="15" x14ac:dyDescent="0.25"/>
  <cols>
    <col min="1" max="1" width="13.140625" bestFit="1" customWidth="1"/>
    <col min="2" max="2" width="38.85546875" hidden="1" customWidth="1"/>
    <col min="3" max="3" width="39.28515625" hidden="1" customWidth="1"/>
    <col min="4" max="4" width="39.42578125" hidden="1" customWidth="1"/>
    <col min="5" max="5" width="40.28515625" hidden="1" customWidth="1"/>
    <col min="6" max="6" width="2.5703125" customWidth="1"/>
    <col min="8" max="8" width="36" customWidth="1"/>
    <col min="9" max="9" width="39.140625" style="9" customWidth="1"/>
    <col min="10" max="10" width="13.140625" bestFit="1" customWidth="1"/>
    <col min="11" max="11" width="15.28515625" bestFit="1" customWidth="1"/>
  </cols>
  <sheetData>
    <row r="1" spans="1:11" x14ac:dyDescent="0.25">
      <c r="A1" s="5" t="s">
        <v>185</v>
      </c>
      <c r="B1" t="s">
        <v>199</v>
      </c>
      <c r="C1" t="s">
        <v>200</v>
      </c>
      <c r="D1" t="s">
        <v>201</v>
      </c>
      <c r="E1" t="s">
        <v>202</v>
      </c>
      <c r="F1" s="12"/>
      <c r="G1" s="13" t="s">
        <v>153</v>
      </c>
      <c r="H1" s="13" t="s">
        <v>186</v>
      </c>
      <c r="I1" s="14" t="s">
        <v>203</v>
      </c>
      <c r="J1" s="5" t="s">
        <v>185</v>
      </c>
      <c r="K1" t="s">
        <v>217</v>
      </c>
    </row>
    <row r="2" spans="1:11" x14ac:dyDescent="0.25">
      <c r="A2" s="6" t="s">
        <v>0</v>
      </c>
      <c r="B2">
        <v>132</v>
      </c>
      <c r="C2">
        <v>914</v>
      </c>
      <c r="D2">
        <v>341</v>
      </c>
      <c r="E2">
        <v>555</v>
      </c>
      <c r="F2" s="12"/>
      <c r="G2" s="11" t="str">
        <f>A2</f>
        <v>AK</v>
      </c>
      <c r="H2" s="7">
        <f>SUM(B2:E2)</f>
        <v>1942</v>
      </c>
      <c r="I2" s="8">
        <f>H2/Intakes!N2</f>
        <v>0.12472703917790623</v>
      </c>
      <c r="J2" s="6" t="s">
        <v>96</v>
      </c>
      <c r="K2" s="9">
        <v>0.13872299567930868</v>
      </c>
    </row>
    <row r="3" spans="1:11" x14ac:dyDescent="0.25">
      <c r="A3" s="6" t="s">
        <v>3</v>
      </c>
      <c r="B3">
        <v>7</v>
      </c>
      <c r="C3">
        <v>4551</v>
      </c>
      <c r="D3">
        <v>20</v>
      </c>
      <c r="E3">
        <v>10530</v>
      </c>
      <c r="F3" s="12"/>
      <c r="G3" s="11" t="str">
        <f t="shared" ref="G3:G52" si="0">A3</f>
        <v>AL</v>
      </c>
      <c r="H3" s="7">
        <f t="shared" ref="H3:H53" si="1">SUM(B3:E3)</f>
        <v>15108</v>
      </c>
      <c r="I3" s="8">
        <f>H3/Intakes!N3</f>
        <v>0.22847291534343525</v>
      </c>
      <c r="J3" s="6" t="s">
        <v>93</v>
      </c>
      <c r="K3" s="9">
        <v>0.2112065090353322</v>
      </c>
    </row>
    <row r="4" spans="1:11" x14ac:dyDescent="0.25">
      <c r="A4" s="6" t="s">
        <v>6</v>
      </c>
      <c r="B4">
        <v>7</v>
      </c>
      <c r="C4">
        <v>612</v>
      </c>
      <c r="D4">
        <v>30</v>
      </c>
      <c r="E4">
        <v>1422</v>
      </c>
      <c r="F4" s="12"/>
      <c r="G4" s="11" t="str">
        <f t="shared" si="0"/>
        <v>AR</v>
      </c>
      <c r="H4" s="7">
        <f t="shared" si="1"/>
        <v>2071</v>
      </c>
      <c r="I4" s="8">
        <f>H4/Intakes!N4</f>
        <v>5.6823794106349121E-2</v>
      </c>
      <c r="J4" s="6" t="s">
        <v>84</v>
      </c>
      <c r="K4" s="9">
        <v>0.16379823869399321</v>
      </c>
    </row>
    <row r="5" spans="1:11" x14ac:dyDescent="0.25">
      <c r="A5" s="6" t="s">
        <v>9</v>
      </c>
      <c r="B5">
        <v>532</v>
      </c>
      <c r="C5">
        <v>12406</v>
      </c>
      <c r="D5">
        <v>1853</v>
      </c>
      <c r="E5">
        <v>9875</v>
      </c>
      <c r="F5" s="12"/>
      <c r="G5" s="11" t="str">
        <f t="shared" si="0"/>
        <v>AZ</v>
      </c>
      <c r="H5" s="7">
        <f t="shared" si="1"/>
        <v>24666</v>
      </c>
      <c r="I5" s="8">
        <f>H5/Intakes!N5</f>
        <v>0.10012055381692868</v>
      </c>
      <c r="J5" s="6" t="s">
        <v>78</v>
      </c>
      <c r="K5" s="9">
        <v>0.14668640447481379</v>
      </c>
    </row>
    <row r="6" spans="1:11" x14ac:dyDescent="0.25">
      <c r="A6" s="6" t="s">
        <v>12</v>
      </c>
      <c r="B6">
        <v>5403</v>
      </c>
      <c r="C6">
        <v>69011</v>
      </c>
      <c r="D6">
        <v>16986</v>
      </c>
      <c r="E6">
        <v>46622</v>
      </c>
      <c r="F6" s="12"/>
      <c r="G6" s="11" t="str">
        <f t="shared" si="0"/>
        <v>CA</v>
      </c>
      <c r="H6" s="7">
        <f t="shared" si="1"/>
        <v>138022</v>
      </c>
      <c r="I6" s="8">
        <f>H6/Intakes!N6</f>
        <v>0.14516605717158523</v>
      </c>
      <c r="J6" s="6" t="s">
        <v>57</v>
      </c>
      <c r="K6" s="9">
        <v>0.14062961273181074</v>
      </c>
    </row>
    <row r="7" spans="1:11" x14ac:dyDescent="0.25">
      <c r="A7" s="6" t="s">
        <v>15</v>
      </c>
      <c r="B7">
        <v>400</v>
      </c>
      <c r="C7">
        <v>10879</v>
      </c>
      <c r="D7">
        <v>1216</v>
      </c>
      <c r="E7">
        <v>9104</v>
      </c>
      <c r="F7" s="12"/>
      <c r="G7" s="11" t="str">
        <f t="shared" si="0"/>
        <v>CO</v>
      </c>
      <c r="H7" s="7">
        <f t="shared" si="1"/>
        <v>21599</v>
      </c>
      <c r="I7" s="8">
        <f>H7/Intakes!N7</f>
        <v>8.1373313591856261E-2</v>
      </c>
      <c r="J7" s="6" t="s">
        <v>51</v>
      </c>
      <c r="K7" s="9">
        <v>0.12759992117379387</v>
      </c>
    </row>
    <row r="8" spans="1:11" x14ac:dyDescent="0.25">
      <c r="A8" s="6" t="s">
        <v>18</v>
      </c>
      <c r="B8">
        <v>306</v>
      </c>
      <c r="C8">
        <v>252</v>
      </c>
      <c r="D8">
        <v>632</v>
      </c>
      <c r="E8">
        <v>93</v>
      </c>
      <c r="F8" s="12"/>
      <c r="G8" s="11" t="str">
        <f t="shared" si="0"/>
        <v>CT</v>
      </c>
      <c r="H8" s="7">
        <f t="shared" si="1"/>
        <v>1283</v>
      </c>
      <c r="I8" s="8">
        <f>H8/Intakes!N8</f>
        <v>9.4770276259417932E-2</v>
      </c>
      <c r="J8" s="6" t="s">
        <v>30</v>
      </c>
      <c r="K8" s="9">
        <v>0.19456804299634786</v>
      </c>
    </row>
    <row r="9" spans="1:11" x14ac:dyDescent="0.25">
      <c r="A9" s="6" t="s">
        <v>21</v>
      </c>
      <c r="B9">
        <v>0</v>
      </c>
      <c r="C9">
        <v>155</v>
      </c>
      <c r="D9">
        <v>0</v>
      </c>
      <c r="E9">
        <v>43</v>
      </c>
      <c r="F9" s="12"/>
      <c r="G9" s="11" t="str">
        <f t="shared" si="0"/>
        <v>DE</v>
      </c>
      <c r="H9" s="7">
        <f t="shared" si="1"/>
        <v>198</v>
      </c>
      <c r="I9" s="8">
        <f>H9/Intakes!N9</f>
        <v>3.9600000000000003E-2</v>
      </c>
      <c r="J9" s="6" t="s">
        <v>12</v>
      </c>
      <c r="K9" s="9">
        <v>0.14516605717158523</v>
      </c>
    </row>
    <row r="10" spans="1:11" x14ac:dyDescent="0.25">
      <c r="A10" s="6" t="s">
        <v>24</v>
      </c>
      <c r="B10">
        <v>3839</v>
      </c>
      <c r="C10">
        <v>19374</v>
      </c>
      <c r="D10">
        <v>8675</v>
      </c>
      <c r="E10">
        <v>10291</v>
      </c>
      <c r="F10" s="12"/>
      <c r="G10" s="11" t="str">
        <f t="shared" si="0"/>
        <v>FL</v>
      </c>
      <c r="H10" s="7">
        <f t="shared" si="1"/>
        <v>42179</v>
      </c>
      <c r="I10" s="8">
        <f>H10/Intakes!N10</f>
        <v>9.4163425861845715E-2</v>
      </c>
      <c r="J10" s="6" t="s">
        <v>3</v>
      </c>
      <c r="K10" s="9">
        <v>0.22847291534343525</v>
      </c>
    </row>
    <row r="11" spans="1:11" x14ac:dyDescent="0.25">
      <c r="A11" s="6" t="s">
        <v>27</v>
      </c>
      <c r="B11">
        <v>409</v>
      </c>
      <c r="C11">
        <v>7689</v>
      </c>
      <c r="D11">
        <v>1111</v>
      </c>
      <c r="E11">
        <v>7296</v>
      </c>
      <c r="F11" s="12"/>
      <c r="G11" s="11" t="str">
        <f t="shared" si="0"/>
        <v>GA</v>
      </c>
      <c r="H11" s="7">
        <f t="shared" si="1"/>
        <v>16505</v>
      </c>
      <c r="I11" s="8">
        <f>H11/Intakes!N11</f>
        <v>8.6692298803483447E-2</v>
      </c>
      <c r="J11" s="6" t="s">
        <v>0</v>
      </c>
      <c r="K11" s="9">
        <v>0.12472703917790623</v>
      </c>
    </row>
    <row r="12" spans="1:11" x14ac:dyDescent="0.25">
      <c r="A12" s="6" t="s">
        <v>30</v>
      </c>
      <c r="B12">
        <v>675</v>
      </c>
      <c r="C12">
        <v>7242</v>
      </c>
      <c r="D12">
        <v>1607</v>
      </c>
      <c r="E12">
        <v>2676</v>
      </c>
      <c r="F12" s="12"/>
      <c r="G12" s="11" t="str">
        <f t="shared" si="0"/>
        <v>HI</v>
      </c>
      <c r="H12" s="7">
        <f t="shared" si="1"/>
        <v>12200</v>
      </c>
      <c r="I12" s="8">
        <f>H12/Intakes!N12</f>
        <v>0.19456804299634786</v>
      </c>
      <c r="J12" s="6" t="s">
        <v>218</v>
      </c>
      <c r="K12" s="9">
        <v>0.16215777364783274</v>
      </c>
    </row>
    <row r="13" spans="1:11" x14ac:dyDescent="0.25">
      <c r="A13" s="6" t="s">
        <v>33</v>
      </c>
      <c r="B13">
        <v>357</v>
      </c>
      <c r="C13">
        <v>2373</v>
      </c>
      <c r="D13">
        <v>538</v>
      </c>
      <c r="E13">
        <v>1299</v>
      </c>
      <c r="F13" s="12"/>
      <c r="G13" s="11" t="str">
        <f t="shared" si="0"/>
        <v>IA</v>
      </c>
      <c r="H13" s="7">
        <f t="shared" si="1"/>
        <v>4567</v>
      </c>
      <c r="I13" s="8">
        <f>H13/Intakes!N13</f>
        <v>6.9542575222316966E-2</v>
      </c>
    </row>
    <row r="14" spans="1:11" x14ac:dyDescent="0.25">
      <c r="A14" s="6" t="s">
        <v>36</v>
      </c>
      <c r="B14">
        <v>360</v>
      </c>
      <c r="C14">
        <v>3835</v>
      </c>
      <c r="D14">
        <v>1043</v>
      </c>
      <c r="E14">
        <v>1593</v>
      </c>
      <c r="F14" s="12"/>
      <c r="G14" s="11" t="str">
        <f t="shared" si="0"/>
        <v>ID</v>
      </c>
      <c r="H14" s="7">
        <f t="shared" si="1"/>
        <v>6831</v>
      </c>
      <c r="I14" s="8">
        <f>H14/Intakes!N14</f>
        <v>7.7406853413108517E-2</v>
      </c>
    </row>
    <row r="15" spans="1:11" x14ac:dyDescent="0.25">
      <c r="A15" s="6" t="s">
        <v>39</v>
      </c>
      <c r="B15">
        <v>399</v>
      </c>
      <c r="C15">
        <v>5138</v>
      </c>
      <c r="D15">
        <v>1180</v>
      </c>
      <c r="E15">
        <v>3688</v>
      </c>
      <c r="F15" s="12"/>
      <c r="G15" s="11" t="str">
        <f t="shared" si="0"/>
        <v>IL</v>
      </c>
      <c r="H15" s="7">
        <f t="shared" si="1"/>
        <v>10405</v>
      </c>
      <c r="I15" s="8">
        <f>H15/Intakes!N15</f>
        <v>8.0210605838684557E-2</v>
      </c>
    </row>
    <row r="16" spans="1:11" x14ac:dyDescent="0.25">
      <c r="A16" s="6" t="s">
        <v>42</v>
      </c>
      <c r="B16">
        <v>730</v>
      </c>
      <c r="C16">
        <v>8938</v>
      </c>
      <c r="D16">
        <v>1367</v>
      </c>
      <c r="E16">
        <v>5626</v>
      </c>
      <c r="F16" s="12"/>
      <c r="G16" s="11" t="str">
        <f t="shared" si="0"/>
        <v>IN</v>
      </c>
      <c r="H16" s="7">
        <f t="shared" si="1"/>
        <v>16661</v>
      </c>
      <c r="I16" s="8">
        <f>H16/Intakes!N16</f>
        <v>0.10822134027917611</v>
      </c>
    </row>
    <row r="17" spans="1:9" x14ac:dyDescent="0.25">
      <c r="A17" s="6" t="s">
        <v>45</v>
      </c>
      <c r="B17">
        <v>451</v>
      </c>
      <c r="C17">
        <v>2664</v>
      </c>
      <c r="D17">
        <v>1508</v>
      </c>
      <c r="E17">
        <v>2822</v>
      </c>
      <c r="F17" s="12"/>
      <c r="G17" s="11" t="str">
        <f t="shared" si="0"/>
        <v>KS</v>
      </c>
      <c r="H17" s="7">
        <f t="shared" si="1"/>
        <v>7445</v>
      </c>
      <c r="I17" s="8">
        <f>H17/Intakes!N17</f>
        <v>8.3925149363093227E-2</v>
      </c>
    </row>
    <row r="18" spans="1:9" x14ac:dyDescent="0.25">
      <c r="A18" s="6" t="s">
        <v>48</v>
      </c>
      <c r="B18">
        <v>157</v>
      </c>
      <c r="C18">
        <v>4479</v>
      </c>
      <c r="D18">
        <v>375</v>
      </c>
      <c r="E18">
        <v>4382</v>
      </c>
      <c r="F18" s="12"/>
      <c r="G18" s="11" t="str">
        <f t="shared" si="0"/>
        <v>KY</v>
      </c>
      <c r="H18" s="7">
        <f t="shared" si="1"/>
        <v>9393</v>
      </c>
      <c r="I18" s="8">
        <f>H18/Intakes!N18</f>
        <v>8.8942967795695355E-2</v>
      </c>
    </row>
    <row r="19" spans="1:9" x14ac:dyDescent="0.25">
      <c r="A19" s="6" t="s">
        <v>51</v>
      </c>
      <c r="B19">
        <v>388</v>
      </c>
      <c r="C19">
        <v>4408</v>
      </c>
      <c r="D19">
        <v>1184</v>
      </c>
      <c r="E19">
        <v>8265</v>
      </c>
      <c r="F19" s="12"/>
      <c r="G19" s="11" t="str">
        <f t="shared" si="0"/>
        <v>LA</v>
      </c>
      <c r="H19" s="7">
        <f t="shared" si="1"/>
        <v>14245</v>
      </c>
      <c r="I19" s="8">
        <f>H19/Intakes!N19</f>
        <v>0.12759992117379387</v>
      </c>
    </row>
    <row r="20" spans="1:9" x14ac:dyDescent="0.25">
      <c r="A20" s="6" t="s">
        <v>54</v>
      </c>
      <c r="B20">
        <v>992</v>
      </c>
      <c r="C20">
        <v>1405</v>
      </c>
      <c r="D20">
        <v>1453</v>
      </c>
      <c r="E20">
        <v>794</v>
      </c>
      <c r="F20" s="12"/>
      <c r="G20" s="11" t="str">
        <f t="shared" si="0"/>
        <v>MA</v>
      </c>
      <c r="H20" s="7">
        <f t="shared" si="1"/>
        <v>4644</v>
      </c>
      <c r="I20" s="8">
        <f>H20/Intakes!N20</f>
        <v>7.1136436744634893E-2</v>
      </c>
    </row>
    <row r="21" spans="1:9" x14ac:dyDescent="0.25">
      <c r="A21" s="6" t="s">
        <v>57</v>
      </c>
      <c r="B21">
        <v>559</v>
      </c>
      <c r="C21">
        <v>4642</v>
      </c>
      <c r="D21">
        <v>1790</v>
      </c>
      <c r="E21">
        <v>3489</v>
      </c>
      <c r="F21" s="12"/>
      <c r="G21" s="11" t="str">
        <f t="shared" si="0"/>
        <v>MD</v>
      </c>
      <c r="H21" s="7">
        <f t="shared" si="1"/>
        <v>10480</v>
      </c>
      <c r="I21" s="8">
        <f>H21/Intakes!N21</f>
        <v>0.14062961273181074</v>
      </c>
    </row>
    <row r="22" spans="1:9" x14ac:dyDescent="0.25">
      <c r="A22" s="6" t="s">
        <v>60</v>
      </c>
      <c r="B22">
        <v>89</v>
      </c>
      <c r="C22">
        <v>483</v>
      </c>
      <c r="D22">
        <v>120</v>
      </c>
      <c r="E22">
        <v>248</v>
      </c>
      <c r="F22" s="12"/>
      <c r="G22" s="11" t="str">
        <f t="shared" si="0"/>
        <v>ME</v>
      </c>
      <c r="H22" s="7">
        <f t="shared" si="1"/>
        <v>940</v>
      </c>
      <c r="I22" s="8">
        <f>H22/Intakes!N22</f>
        <v>3.629203505656152E-2</v>
      </c>
    </row>
    <row r="23" spans="1:9" x14ac:dyDescent="0.25">
      <c r="A23" s="6" t="s">
        <v>63</v>
      </c>
      <c r="B23">
        <v>2075</v>
      </c>
      <c r="C23">
        <v>3776</v>
      </c>
      <c r="D23">
        <v>4246</v>
      </c>
      <c r="E23">
        <v>7288</v>
      </c>
      <c r="F23" s="12"/>
      <c r="G23" s="11" t="str">
        <f t="shared" si="0"/>
        <v>MI</v>
      </c>
      <c r="H23" s="7">
        <f t="shared" si="1"/>
        <v>17385</v>
      </c>
      <c r="I23" s="8">
        <f>H23/Intakes!N23</f>
        <v>0.11911205508547155</v>
      </c>
    </row>
    <row r="24" spans="1:9" x14ac:dyDescent="0.25">
      <c r="A24" s="6" t="s">
        <v>66</v>
      </c>
      <c r="B24">
        <v>1763</v>
      </c>
      <c r="C24">
        <v>2174</v>
      </c>
      <c r="D24">
        <v>2543</v>
      </c>
      <c r="E24">
        <v>2266</v>
      </c>
      <c r="F24" s="12"/>
      <c r="G24" s="11" t="str">
        <f t="shared" si="0"/>
        <v>MN</v>
      </c>
      <c r="H24" s="7">
        <f t="shared" si="1"/>
        <v>8746</v>
      </c>
      <c r="I24" s="8">
        <f>H24/Intakes!N24</f>
        <v>9.4877524896400597E-2</v>
      </c>
    </row>
    <row r="25" spans="1:9" x14ac:dyDescent="0.25">
      <c r="A25" s="6" t="s">
        <v>69</v>
      </c>
      <c r="B25">
        <v>58</v>
      </c>
      <c r="C25">
        <v>3019</v>
      </c>
      <c r="D25">
        <v>177</v>
      </c>
      <c r="E25">
        <v>2921</v>
      </c>
      <c r="F25" s="12"/>
      <c r="G25" s="11" t="str">
        <f t="shared" si="0"/>
        <v>MO</v>
      </c>
      <c r="H25" s="7">
        <f t="shared" si="1"/>
        <v>6175</v>
      </c>
      <c r="I25" s="8">
        <f>H25/Intakes!N25</f>
        <v>6.9283935103112454E-2</v>
      </c>
    </row>
    <row r="26" spans="1:9" x14ac:dyDescent="0.25">
      <c r="A26" s="6" t="s">
        <v>72</v>
      </c>
      <c r="B26">
        <v>289</v>
      </c>
      <c r="C26">
        <v>1246</v>
      </c>
      <c r="D26">
        <v>434</v>
      </c>
      <c r="E26">
        <v>1760</v>
      </c>
      <c r="F26" s="12"/>
      <c r="G26" s="11" t="str">
        <f t="shared" si="0"/>
        <v>MS</v>
      </c>
      <c r="H26" s="7">
        <f t="shared" si="1"/>
        <v>3729</v>
      </c>
      <c r="I26" s="8">
        <f>H26/Intakes!N26</f>
        <v>5.7706592386258124E-2</v>
      </c>
    </row>
    <row r="27" spans="1:9" x14ac:dyDescent="0.25">
      <c r="A27" s="6" t="s">
        <v>75</v>
      </c>
      <c r="B27">
        <v>105</v>
      </c>
      <c r="C27">
        <v>1256</v>
      </c>
      <c r="D27">
        <v>192</v>
      </c>
      <c r="E27">
        <v>841</v>
      </c>
      <c r="F27" s="12"/>
      <c r="G27" s="11" t="str">
        <f t="shared" si="0"/>
        <v>MT</v>
      </c>
      <c r="H27" s="7">
        <f t="shared" si="1"/>
        <v>2394</v>
      </c>
      <c r="I27" s="8">
        <f>H27/Intakes!N27</f>
        <v>4.1556728232189977E-2</v>
      </c>
    </row>
    <row r="28" spans="1:9" x14ac:dyDescent="0.25">
      <c r="A28" s="6" t="s">
        <v>78</v>
      </c>
      <c r="B28">
        <v>469</v>
      </c>
      <c r="C28">
        <v>16558</v>
      </c>
      <c r="D28">
        <v>1279</v>
      </c>
      <c r="E28">
        <v>10331</v>
      </c>
      <c r="F28" s="12"/>
      <c r="G28" s="11" t="str">
        <f t="shared" si="0"/>
        <v>NC</v>
      </c>
      <c r="H28" s="7">
        <f t="shared" si="1"/>
        <v>28637</v>
      </c>
      <c r="I28" s="8">
        <f>H28/Intakes!N28</f>
        <v>0.14668640447481379</v>
      </c>
    </row>
    <row r="29" spans="1:9" x14ac:dyDescent="0.25">
      <c r="A29" s="6" t="s">
        <v>81</v>
      </c>
      <c r="B29">
        <v>0</v>
      </c>
      <c r="C29">
        <v>211</v>
      </c>
      <c r="D29">
        <v>2</v>
      </c>
      <c r="E29">
        <v>149</v>
      </c>
      <c r="F29" s="12"/>
      <c r="G29" s="11" t="str">
        <f t="shared" si="0"/>
        <v>ND</v>
      </c>
      <c r="H29" s="7">
        <f t="shared" si="1"/>
        <v>362</v>
      </c>
      <c r="I29" s="8">
        <f>H29/Intakes!N29</f>
        <v>1.6843476642471617E-2</v>
      </c>
    </row>
    <row r="30" spans="1:9" x14ac:dyDescent="0.25">
      <c r="A30" s="6" t="s">
        <v>84</v>
      </c>
      <c r="B30">
        <v>528</v>
      </c>
      <c r="C30">
        <v>5914</v>
      </c>
      <c r="D30">
        <v>1100</v>
      </c>
      <c r="E30">
        <v>2632</v>
      </c>
      <c r="F30" s="12"/>
      <c r="G30" s="11" t="str">
        <f t="shared" si="0"/>
        <v>NE</v>
      </c>
      <c r="H30" s="7">
        <f t="shared" si="1"/>
        <v>10174</v>
      </c>
      <c r="I30" s="8">
        <f>H30/Intakes!N30</f>
        <v>0.16379823869399321</v>
      </c>
    </row>
    <row r="31" spans="1:9" x14ac:dyDescent="0.25">
      <c r="A31" s="6" t="s">
        <v>87</v>
      </c>
      <c r="B31">
        <v>118</v>
      </c>
      <c r="C31">
        <v>405</v>
      </c>
      <c r="D31">
        <v>192</v>
      </c>
      <c r="E31">
        <v>360</v>
      </c>
      <c r="F31" s="12"/>
      <c r="G31" s="11" t="str">
        <f t="shared" si="0"/>
        <v>NH</v>
      </c>
      <c r="H31" s="7">
        <f t="shared" si="1"/>
        <v>1075</v>
      </c>
      <c r="I31" s="8">
        <f>H31/Intakes!N31</f>
        <v>5.2227566438322888E-2</v>
      </c>
    </row>
    <row r="32" spans="1:9" x14ac:dyDescent="0.25">
      <c r="A32" s="6" t="s">
        <v>90</v>
      </c>
      <c r="B32">
        <v>126</v>
      </c>
      <c r="C32">
        <v>5193</v>
      </c>
      <c r="D32">
        <v>132</v>
      </c>
      <c r="E32">
        <v>1389</v>
      </c>
      <c r="F32" s="12"/>
      <c r="G32" s="11" t="str">
        <f t="shared" si="0"/>
        <v>NJ</v>
      </c>
      <c r="H32" s="7">
        <f t="shared" si="1"/>
        <v>6840</v>
      </c>
      <c r="I32" s="8">
        <f>H32/Intakes!N32</f>
        <v>6.7847719562759146E-2</v>
      </c>
    </row>
    <row r="33" spans="1:9" x14ac:dyDescent="0.25">
      <c r="A33" s="6" t="s">
        <v>93</v>
      </c>
      <c r="B33">
        <v>1427</v>
      </c>
      <c r="C33">
        <v>5924</v>
      </c>
      <c r="D33">
        <v>833</v>
      </c>
      <c r="E33">
        <v>10610</v>
      </c>
      <c r="F33" s="12"/>
      <c r="G33" s="11" t="str">
        <f t="shared" si="0"/>
        <v>NM</v>
      </c>
      <c r="H33" s="7">
        <f t="shared" si="1"/>
        <v>18794</v>
      </c>
      <c r="I33" s="8">
        <f>H33/Intakes!N33</f>
        <v>0.2112065090353322</v>
      </c>
    </row>
    <row r="34" spans="1:9" x14ac:dyDescent="0.25">
      <c r="A34" s="6" t="s">
        <v>96</v>
      </c>
      <c r="B34">
        <v>700</v>
      </c>
      <c r="C34">
        <v>4125</v>
      </c>
      <c r="D34">
        <v>2685</v>
      </c>
      <c r="E34">
        <v>6938</v>
      </c>
      <c r="F34" s="12"/>
      <c r="G34" s="11" t="str">
        <f t="shared" si="0"/>
        <v>NV</v>
      </c>
      <c r="H34" s="7">
        <f t="shared" si="1"/>
        <v>14448</v>
      </c>
      <c r="I34" s="8">
        <f>H34/Intakes!N34</f>
        <v>0.13872299567930868</v>
      </c>
    </row>
    <row r="35" spans="1:9" x14ac:dyDescent="0.25">
      <c r="A35" s="6" t="s">
        <v>99</v>
      </c>
      <c r="B35">
        <v>414</v>
      </c>
      <c r="C35">
        <v>3958</v>
      </c>
      <c r="D35">
        <v>941</v>
      </c>
      <c r="E35">
        <v>2967</v>
      </c>
      <c r="F35" s="12"/>
      <c r="G35" s="11" t="str">
        <f t="shared" si="0"/>
        <v>NY</v>
      </c>
      <c r="H35" s="7">
        <f t="shared" si="1"/>
        <v>8280</v>
      </c>
      <c r="I35" s="8">
        <f>H35/Intakes!N35</f>
        <v>5.643864001963083E-2</v>
      </c>
    </row>
    <row r="36" spans="1:9" x14ac:dyDescent="0.25">
      <c r="A36" s="6" t="s">
        <v>102</v>
      </c>
      <c r="B36">
        <v>317</v>
      </c>
      <c r="C36">
        <v>5280</v>
      </c>
      <c r="D36">
        <v>695</v>
      </c>
      <c r="E36">
        <v>3150</v>
      </c>
      <c r="F36" s="12"/>
      <c r="G36" s="11" t="str">
        <f t="shared" si="0"/>
        <v>OH</v>
      </c>
      <c r="H36" s="7">
        <f t="shared" si="1"/>
        <v>9442</v>
      </c>
      <c r="I36" s="8">
        <f>H36/Intakes!N36</f>
        <v>6.4868504218307727E-2</v>
      </c>
    </row>
    <row r="37" spans="1:9" x14ac:dyDescent="0.25">
      <c r="A37" s="6" t="s">
        <v>105</v>
      </c>
      <c r="B37">
        <v>128</v>
      </c>
      <c r="C37">
        <v>2103</v>
      </c>
      <c r="D37">
        <v>776</v>
      </c>
      <c r="E37">
        <v>3584</v>
      </c>
      <c r="F37" s="12"/>
      <c r="G37" s="11" t="str">
        <f t="shared" si="0"/>
        <v>OK</v>
      </c>
      <c r="H37" s="7">
        <f t="shared" si="1"/>
        <v>6591</v>
      </c>
      <c r="I37" s="8">
        <f>H37/Intakes!N37</f>
        <v>0.10650744146211399</v>
      </c>
    </row>
    <row r="38" spans="1:9" x14ac:dyDescent="0.25">
      <c r="A38" s="6" t="s">
        <v>108</v>
      </c>
      <c r="B38">
        <v>198</v>
      </c>
      <c r="C38">
        <v>2325</v>
      </c>
      <c r="D38">
        <v>354</v>
      </c>
      <c r="E38">
        <v>1773</v>
      </c>
      <c r="F38" s="12"/>
      <c r="G38" s="11" t="str">
        <f t="shared" si="0"/>
        <v>OR</v>
      </c>
      <c r="H38" s="7">
        <f t="shared" si="1"/>
        <v>4650</v>
      </c>
      <c r="I38" s="8">
        <f>H38/Intakes!N38</f>
        <v>5.6493743166079455E-2</v>
      </c>
    </row>
    <row r="39" spans="1:9" x14ac:dyDescent="0.25">
      <c r="A39" s="6" t="s">
        <v>111</v>
      </c>
      <c r="B39">
        <v>636</v>
      </c>
      <c r="C39">
        <v>8746</v>
      </c>
      <c r="D39">
        <v>958</v>
      </c>
      <c r="E39">
        <v>5142</v>
      </c>
      <c r="F39" s="12"/>
      <c r="G39" s="11" t="str">
        <f t="shared" si="0"/>
        <v>PA</v>
      </c>
      <c r="H39" s="7">
        <f t="shared" si="1"/>
        <v>15482</v>
      </c>
      <c r="I39" s="8">
        <f>H39/Intakes!N39</f>
        <v>0.11003084445581567</v>
      </c>
    </row>
    <row r="40" spans="1:9" x14ac:dyDescent="0.25">
      <c r="A40" s="6" t="s">
        <v>114</v>
      </c>
      <c r="B40">
        <v>33</v>
      </c>
      <c r="C40">
        <v>32</v>
      </c>
      <c r="D40">
        <v>44</v>
      </c>
      <c r="E40">
        <v>40</v>
      </c>
      <c r="F40" s="12"/>
      <c r="G40" s="11" t="str">
        <f t="shared" si="0"/>
        <v>PR</v>
      </c>
      <c r="H40" s="7">
        <f t="shared" si="1"/>
        <v>149</v>
      </c>
      <c r="I40" s="8">
        <f>H40/Intakes!N40</f>
        <v>4.1608489248813184E-2</v>
      </c>
    </row>
    <row r="41" spans="1:9" x14ac:dyDescent="0.25">
      <c r="A41" s="6" t="s">
        <v>117</v>
      </c>
      <c r="B41">
        <v>16</v>
      </c>
      <c r="C41">
        <v>227</v>
      </c>
      <c r="D41">
        <v>77</v>
      </c>
      <c r="E41">
        <v>244</v>
      </c>
      <c r="F41" s="12"/>
      <c r="G41" s="11" t="str">
        <f t="shared" si="0"/>
        <v>RI</v>
      </c>
      <c r="H41" s="7">
        <f t="shared" si="1"/>
        <v>564</v>
      </c>
      <c r="I41" s="8">
        <f>H41/Intakes!N41</f>
        <v>2.8300466656631041E-2</v>
      </c>
    </row>
    <row r="42" spans="1:9" x14ac:dyDescent="0.25">
      <c r="A42" s="6" t="s">
        <v>120</v>
      </c>
      <c r="B42">
        <v>153</v>
      </c>
      <c r="C42">
        <v>7079</v>
      </c>
      <c r="D42">
        <v>446</v>
      </c>
      <c r="E42">
        <v>5679</v>
      </c>
      <c r="F42" s="12"/>
      <c r="G42" s="11" t="str">
        <f t="shared" si="0"/>
        <v>SC</v>
      </c>
      <c r="H42" s="7">
        <f t="shared" si="1"/>
        <v>13357</v>
      </c>
      <c r="I42" s="8">
        <f>H42/Intakes!N42</f>
        <v>0.10022811519817508</v>
      </c>
    </row>
    <row r="43" spans="1:9" x14ac:dyDescent="0.25">
      <c r="A43" s="6" t="s">
        <v>123</v>
      </c>
      <c r="B43">
        <v>0</v>
      </c>
      <c r="C43">
        <v>40</v>
      </c>
      <c r="D43">
        <v>0</v>
      </c>
      <c r="E43">
        <v>18</v>
      </c>
      <c r="F43" s="12"/>
      <c r="G43" s="11" t="str">
        <f t="shared" si="0"/>
        <v>SD</v>
      </c>
      <c r="H43" s="7">
        <f t="shared" si="1"/>
        <v>58</v>
      </c>
      <c r="I43" s="8">
        <f>H43/Intakes!N43</f>
        <v>1.8506700701978303E-2</v>
      </c>
    </row>
    <row r="44" spans="1:9" x14ac:dyDescent="0.25">
      <c r="A44" s="6" t="s">
        <v>126</v>
      </c>
      <c r="B44">
        <v>131</v>
      </c>
      <c r="C44">
        <v>6596</v>
      </c>
      <c r="D44">
        <v>469</v>
      </c>
      <c r="E44">
        <v>9513</v>
      </c>
      <c r="F44" s="12"/>
      <c r="G44" s="11" t="str">
        <f t="shared" si="0"/>
        <v>TN</v>
      </c>
      <c r="H44" s="7">
        <f t="shared" si="1"/>
        <v>16709</v>
      </c>
      <c r="I44" s="8">
        <f>H44/Intakes!N44</f>
        <v>0.10223573753640569</v>
      </c>
    </row>
    <row r="45" spans="1:9" x14ac:dyDescent="0.25">
      <c r="A45" s="6" t="s">
        <v>129</v>
      </c>
      <c r="B45">
        <v>2457</v>
      </c>
      <c r="C45">
        <v>16140</v>
      </c>
      <c r="D45">
        <v>6019</v>
      </c>
      <c r="E45">
        <v>29900</v>
      </c>
      <c r="F45" s="12"/>
      <c r="G45" s="11" t="str">
        <f t="shared" si="0"/>
        <v>TX</v>
      </c>
      <c r="H45" s="7">
        <f t="shared" si="1"/>
        <v>54516</v>
      </c>
      <c r="I45" s="8">
        <f>H45/Intakes!N45</f>
        <v>8.7201323151634591E-2</v>
      </c>
    </row>
    <row r="46" spans="1:9" x14ac:dyDescent="0.25">
      <c r="A46" s="6" t="s">
        <v>132</v>
      </c>
      <c r="B46">
        <v>1048</v>
      </c>
      <c r="C46">
        <v>3663</v>
      </c>
      <c r="D46">
        <v>2641</v>
      </c>
      <c r="E46">
        <v>1386</v>
      </c>
      <c r="F46" s="12"/>
      <c r="G46" s="11" t="str">
        <f t="shared" si="0"/>
        <v>UT</v>
      </c>
      <c r="H46" s="7">
        <f t="shared" si="1"/>
        <v>8738</v>
      </c>
      <c r="I46" s="8">
        <f>H46/Intakes!N46</f>
        <v>8.3793632527809747E-2</v>
      </c>
    </row>
    <row r="47" spans="1:9" x14ac:dyDescent="0.25">
      <c r="A47" s="6" t="s">
        <v>135</v>
      </c>
      <c r="B47">
        <v>94</v>
      </c>
      <c r="C47">
        <v>4966</v>
      </c>
      <c r="D47">
        <v>180</v>
      </c>
      <c r="E47">
        <v>3692</v>
      </c>
      <c r="F47" s="12"/>
      <c r="G47" s="11" t="str">
        <f t="shared" si="0"/>
        <v>VA</v>
      </c>
      <c r="H47" s="7">
        <f t="shared" si="1"/>
        <v>8932</v>
      </c>
      <c r="I47" s="8">
        <f>H47/Intakes!N47</f>
        <v>6.1177663166690641E-2</v>
      </c>
    </row>
    <row r="48" spans="1:9" x14ac:dyDescent="0.25">
      <c r="A48" s="6" t="s">
        <v>138</v>
      </c>
      <c r="B48">
        <v>0</v>
      </c>
      <c r="C48">
        <v>386</v>
      </c>
      <c r="D48">
        <v>0</v>
      </c>
      <c r="E48">
        <v>181</v>
      </c>
      <c r="F48" s="12"/>
      <c r="G48" s="11" t="str">
        <f t="shared" si="0"/>
        <v>VT</v>
      </c>
      <c r="H48" s="7">
        <f t="shared" si="1"/>
        <v>567</v>
      </c>
      <c r="I48" s="8">
        <f>H48/Intakes!N48</f>
        <v>6.3479623824451409E-2</v>
      </c>
    </row>
    <row r="49" spans="1:9" x14ac:dyDescent="0.25">
      <c r="A49" s="6" t="s">
        <v>141</v>
      </c>
      <c r="B49">
        <v>1557</v>
      </c>
      <c r="C49">
        <v>7299</v>
      </c>
      <c r="D49">
        <v>2756</v>
      </c>
      <c r="E49">
        <v>4282</v>
      </c>
      <c r="F49" s="12"/>
      <c r="G49" s="11" t="str">
        <f t="shared" si="0"/>
        <v>WA</v>
      </c>
      <c r="H49" s="7">
        <f t="shared" si="1"/>
        <v>15894</v>
      </c>
      <c r="I49" s="8">
        <f>H49/Intakes!N49</f>
        <v>7.441951932126252E-2</v>
      </c>
    </row>
    <row r="50" spans="1:9" x14ac:dyDescent="0.25">
      <c r="A50" s="6" t="s">
        <v>144</v>
      </c>
      <c r="B50">
        <v>845</v>
      </c>
      <c r="C50">
        <v>8079</v>
      </c>
      <c r="D50">
        <v>894</v>
      </c>
      <c r="E50">
        <v>5237</v>
      </c>
      <c r="F50" s="12"/>
      <c r="G50" s="11" t="str">
        <f t="shared" si="0"/>
        <v>WI</v>
      </c>
      <c r="H50" s="7">
        <f t="shared" si="1"/>
        <v>15055</v>
      </c>
      <c r="I50" s="8">
        <f>H50/Intakes!N50</f>
        <v>9.3763234598041909E-2</v>
      </c>
    </row>
    <row r="51" spans="1:9" x14ac:dyDescent="0.25">
      <c r="A51" s="6" t="s">
        <v>147</v>
      </c>
      <c r="B51">
        <v>1</v>
      </c>
      <c r="C51">
        <v>1108</v>
      </c>
      <c r="D51">
        <v>1</v>
      </c>
      <c r="E51">
        <v>397</v>
      </c>
      <c r="F51" s="12"/>
      <c r="G51" s="11" t="str">
        <f t="shared" si="0"/>
        <v>WV</v>
      </c>
      <c r="H51" s="7">
        <f t="shared" si="1"/>
        <v>1507</v>
      </c>
      <c r="I51" s="8">
        <f>H51/Intakes!N51</f>
        <v>4.4922049661668705E-2</v>
      </c>
    </row>
    <row r="52" spans="1:9" x14ac:dyDescent="0.25">
      <c r="A52" s="6" t="s">
        <v>150</v>
      </c>
      <c r="B52">
        <v>67</v>
      </c>
      <c r="C52">
        <v>1001</v>
      </c>
      <c r="D52">
        <v>112</v>
      </c>
      <c r="E52">
        <v>299</v>
      </c>
      <c r="F52" s="12"/>
      <c r="G52" s="11" t="str">
        <f t="shared" si="0"/>
        <v>WY</v>
      </c>
      <c r="H52" s="7">
        <f t="shared" si="1"/>
        <v>1479</v>
      </c>
      <c r="I52" s="8">
        <f>H52/Intakes!N52</f>
        <v>6.1576252133727465E-2</v>
      </c>
    </row>
    <row r="53" spans="1:9" x14ac:dyDescent="0.25">
      <c r="A53" s="6" t="s">
        <v>184</v>
      </c>
      <c r="B53">
        <v>31945</v>
      </c>
      <c r="C53">
        <v>300279</v>
      </c>
      <c r="D53">
        <v>74207</v>
      </c>
      <c r="E53">
        <v>255682</v>
      </c>
      <c r="F53" s="12"/>
      <c r="G53" s="10" t="s">
        <v>187</v>
      </c>
      <c r="H53" s="7">
        <f t="shared" si="1"/>
        <v>662113</v>
      </c>
      <c r="I53" s="8">
        <f>H53/Intakes!N53</f>
        <v>0.10235181962689389</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E82F-1C17-48E6-82C6-BE71C2E28E69}">
  <dimension ref="A1:W53"/>
  <sheetViews>
    <sheetView topLeftCell="L1" workbookViewId="0">
      <selection activeCell="Q28" sqref="Q28"/>
    </sheetView>
  </sheetViews>
  <sheetFormatPr defaultRowHeight="15" x14ac:dyDescent="0.25"/>
  <cols>
    <col min="1" max="1" width="13.140625" hidden="1" customWidth="1"/>
    <col min="2" max="2" width="32.140625" hidden="1" customWidth="1"/>
    <col min="3" max="3" width="39.7109375" hidden="1" customWidth="1"/>
    <col min="4" max="4" width="38.140625" hidden="1" customWidth="1"/>
    <col min="5" max="5" width="36.7109375" hidden="1" customWidth="1"/>
    <col min="6" max="6" width="31.7109375" hidden="1" customWidth="1"/>
    <col min="7" max="7" width="31.85546875" hidden="1" customWidth="1"/>
    <col min="8" max="8" width="40.28515625" hidden="1" customWidth="1"/>
    <col min="9" max="9" width="38.7109375" hidden="1" customWidth="1"/>
    <col min="10" max="10" width="37.28515625" hidden="1" customWidth="1"/>
    <col min="11" max="11" width="32.28515625" hidden="1" customWidth="1"/>
    <col min="12" max="12" width="2.85546875" customWidth="1"/>
    <col min="14" max="14" width="31.85546875" customWidth="1"/>
    <col min="15" max="15" width="43.85546875" style="9" customWidth="1"/>
    <col min="16" max="16" width="41" style="9" customWidth="1"/>
    <col min="17" max="17" width="13.140625" bestFit="1" customWidth="1"/>
    <col min="18" max="18" width="50.5703125" bestFit="1" customWidth="1"/>
    <col min="21" max="21" width="18.5703125" customWidth="1"/>
    <col min="23" max="23" width="15.140625" customWidth="1"/>
  </cols>
  <sheetData>
    <row r="1" spans="1:23" x14ac:dyDescent="0.25">
      <c r="A1" s="5" t="s">
        <v>185</v>
      </c>
      <c r="B1" t="s">
        <v>204</v>
      </c>
      <c r="C1" t="s">
        <v>205</v>
      </c>
      <c r="D1" t="s">
        <v>206</v>
      </c>
      <c r="E1" t="s">
        <v>207</v>
      </c>
      <c r="F1" t="s">
        <v>208</v>
      </c>
      <c r="G1" t="s">
        <v>209</v>
      </c>
      <c r="H1" t="s">
        <v>210</v>
      </c>
      <c r="I1" t="s">
        <v>211</v>
      </c>
      <c r="J1" t="s">
        <v>212</v>
      </c>
      <c r="K1" t="s">
        <v>213</v>
      </c>
      <c r="L1" s="12"/>
      <c r="M1" s="13" t="s">
        <v>153</v>
      </c>
      <c r="N1" s="13" t="s">
        <v>214</v>
      </c>
      <c r="O1" s="14" t="s">
        <v>215</v>
      </c>
      <c r="P1" s="14" t="s">
        <v>216</v>
      </c>
    </row>
    <row r="2" spans="1:23" x14ac:dyDescent="0.25">
      <c r="A2" s="6" t="s">
        <v>0</v>
      </c>
      <c r="B2">
        <v>6523</v>
      </c>
      <c r="C2">
        <v>898</v>
      </c>
      <c r="D2">
        <v>1</v>
      </c>
      <c r="E2">
        <v>187</v>
      </c>
      <c r="F2">
        <v>60</v>
      </c>
      <c r="G2">
        <v>2862</v>
      </c>
      <c r="H2">
        <v>2834</v>
      </c>
      <c r="I2">
        <v>0</v>
      </c>
      <c r="J2">
        <v>12</v>
      </c>
      <c r="K2">
        <v>13</v>
      </c>
      <c r="L2" s="12"/>
      <c r="M2" s="11" t="str">
        <f>A2</f>
        <v>AK</v>
      </c>
      <c r="N2" s="7">
        <f>SUM(B2:K2)</f>
        <v>13390</v>
      </c>
      <c r="O2" s="8">
        <f>SUM(B2,G2)/N2</f>
        <v>0.70089619118745328</v>
      </c>
      <c r="P2" s="8">
        <f>SUM(B2,G2)/Intakes!N2</f>
        <v>0.6027617212588311</v>
      </c>
      <c r="Q2" s="26" t="s">
        <v>225</v>
      </c>
      <c r="R2" s="26"/>
    </row>
    <row r="3" spans="1:23" ht="30.75" customHeight="1" x14ac:dyDescent="0.25">
      <c r="A3" s="6" t="s">
        <v>3</v>
      </c>
      <c r="B3">
        <v>11669</v>
      </c>
      <c r="C3">
        <v>221</v>
      </c>
      <c r="D3">
        <v>398</v>
      </c>
      <c r="E3">
        <v>1729</v>
      </c>
      <c r="F3">
        <v>122</v>
      </c>
      <c r="G3">
        <v>19656</v>
      </c>
      <c r="H3">
        <v>6069</v>
      </c>
      <c r="I3">
        <v>21</v>
      </c>
      <c r="J3">
        <v>9608</v>
      </c>
      <c r="K3">
        <v>2437</v>
      </c>
      <c r="L3" s="12"/>
      <c r="M3" s="11" t="str">
        <f t="shared" ref="M3:M52" si="0">A3</f>
        <v>AL</v>
      </c>
      <c r="N3" s="7">
        <f t="shared" ref="N3:N53" si="1">SUM(B3:K3)</f>
        <v>51930</v>
      </c>
      <c r="O3" s="8">
        <f t="shared" ref="O3:O53" si="2">SUM(B3,G3)/N3</f>
        <v>0.60321586751396106</v>
      </c>
      <c r="P3" s="8">
        <f>SUM(B3,G3)/Intakes!N3</f>
        <v>0.47371684360160904</v>
      </c>
      <c r="Q3" s="5" t="s">
        <v>185</v>
      </c>
      <c r="R3" t="s">
        <v>223</v>
      </c>
      <c r="T3" s="25" t="s">
        <v>226</v>
      </c>
      <c r="U3" s="26"/>
      <c r="V3" s="25" t="s">
        <v>227</v>
      </c>
      <c r="W3" s="26"/>
    </row>
    <row r="4" spans="1:23" x14ac:dyDescent="0.25">
      <c r="A4" s="6" t="s">
        <v>6</v>
      </c>
      <c r="B4">
        <v>11009</v>
      </c>
      <c r="C4">
        <v>201</v>
      </c>
      <c r="D4">
        <v>468</v>
      </c>
      <c r="E4">
        <v>1491</v>
      </c>
      <c r="F4">
        <v>261</v>
      </c>
      <c r="G4">
        <v>10415</v>
      </c>
      <c r="H4">
        <v>4648</v>
      </c>
      <c r="I4">
        <v>12</v>
      </c>
      <c r="J4">
        <v>4527</v>
      </c>
      <c r="K4">
        <v>273</v>
      </c>
      <c r="L4" s="12"/>
      <c r="M4" s="11" t="str">
        <f t="shared" si="0"/>
        <v>AR</v>
      </c>
      <c r="N4" s="7">
        <f t="shared" si="1"/>
        <v>33305</v>
      </c>
      <c r="O4" s="8">
        <f t="shared" si="2"/>
        <v>0.64326677676024624</v>
      </c>
      <c r="P4" s="8">
        <f>SUM(B4,G4)/Intakes!N4</f>
        <v>0.58782856829281682</v>
      </c>
      <c r="Q4" s="6" t="s">
        <v>0</v>
      </c>
      <c r="R4" s="9">
        <v>0.6027617212588311</v>
      </c>
      <c r="T4" s="10" t="s">
        <v>0</v>
      </c>
      <c r="U4" s="9">
        <v>0.6027617212588311</v>
      </c>
      <c r="V4" t="s">
        <v>21</v>
      </c>
      <c r="W4" s="9">
        <v>0.89339999999999997</v>
      </c>
    </row>
    <row r="5" spans="1:23" x14ac:dyDescent="0.25">
      <c r="A5" s="6" t="s">
        <v>9</v>
      </c>
      <c r="B5">
        <v>62233</v>
      </c>
      <c r="C5">
        <v>1884</v>
      </c>
      <c r="D5">
        <v>2201</v>
      </c>
      <c r="E5">
        <v>7103</v>
      </c>
      <c r="F5">
        <v>6210</v>
      </c>
      <c r="G5">
        <v>102336</v>
      </c>
      <c r="H5">
        <v>25093</v>
      </c>
      <c r="I5">
        <v>14</v>
      </c>
      <c r="J5">
        <v>15540</v>
      </c>
      <c r="K5">
        <v>1543</v>
      </c>
      <c r="L5" s="12"/>
      <c r="M5" s="11" t="str">
        <f t="shared" si="0"/>
        <v>AZ</v>
      </c>
      <c r="N5" s="7">
        <f t="shared" si="1"/>
        <v>224157</v>
      </c>
      <c r="O5" s="8">
        <f t="shared" si="2"/>
        <v>0.73416846228313193</v>
      </c>
      <c r="P5" s="8">
        <f>SUM(B5,G5)/Intakes!N5</f>
        <v>0.66799397636820468</v>
      </c>
      <c r="Q5" s="6" t="s">
        <v>3</v>
      </c>
      <c r="R5" s="9">
        <v>0.47371684360160904</v>
      </c>
      <c r="T5" t="s">
        <v>3</v>
      </c>
      <c r="U5" s="9">
        <v>0.47371684360160904</v>
      </c>
      <c r="V5" t="s">
        <v>54</v>
      </c>
      <c r="W5" s="9">
        <v>0.83361671491812572</v>
      </c>
    </row>
    <row r="6" spans="1:23" x14ac:dyDescent="0.25">
      <c r="A6" s="6" t="s">
        <v>12</v>
      </c>
      <c r="B6">
        <v>276662</v>
      </c>
      <c r="C6">
        <v>12937</v>
      </c>
      <c r="D6">
        <v>21554</v>
      </c>
      <c r="E6">
        <v>35906</v>
      </c>
      <c r="F6">
        <v>11293</v>
      </c>
      <c r="G6">
        <v>250890</v>
      </c>
      <c r="H6">
        <v>99923</v>
      </c>
      <c r="I6">
        <v>637</v>
      </c>
      <c r="J6">
        <v>66431</v>
      </c>
      <c r="K6">
        <v>8580</v>
      </c>
      <c r="L6" s="12"/>
      <c r="M6" s="11" t="str">
        <f t="shared" si="0"/>
        <v>CA</v>
      </c>
      <c r="N6" s="7">
        <f t="shared" si="1"/>
        <v>784813</v>
      </c>
      <c r="O6" s="8">
        <f t="shared" si="2"/>
        <v>0.67220089371608271</v>
      </c>
      <c r="P6" s="8">
        <f>SUM(B6,G6)/Intakes!N6</f>
        <v>0.55485823849085025</v>
      </c>
      <c r="Q6" s="6" t="s">
        <v>12</v>
      </c>
      <c r="R6" s="9">
        <v>0.55485823849085025</v>
      </c>
      <c r="T6" t="s">
        <v>12</v>
      </c>
      <c r="U6" s="9">
        <v>0.55485823849085025</v>
      </c>
      <c r="V6" t="s">
        <v>60</v>
      </c>
      <c r="W6" s="9">
        <v>0.8437125979691904</v>
      </c>
    </row>
    <row r="7" spans="1:23" x14ac:dyDescent="0.25">
      <c r="A7" s="6" t="s">
        <v>15</v>
      </c>
      <c r="B7">
        <v>97916</v>
      </c>
      <c r="C7">
        <v>7320</v>
      </c>
      <c r="D7">
        <v>10222</v>
      </c>
      <c r="E7">
        <v>8436</v>
      </c>
      <c r="F7">
        <v>1980</v>
      </c>
      <c r="G7">
        <v>71249</v>
      </c>
      <c r="H7">
        <v>39100</v>
      </c>
      <c r="I7">
        <v>129</v>
      </c>
      <c r="J7">
        <v>5390</v>
      </c>
      <c r="K7">
        <v>558</v>
      </c>
      <c r="L7" s="12"/>
      <c r="M7" s="11" t="str">
        <f t="shared" si="0"/>
        <v>CO</v>
      </c>
      <c r="N7" s="7">
        <f t="shared" si="1"/>
        <v>242300</v>
      </c>
      <c r="O7" s="8">
        <f t="shared" si="2"/>
        <v>0.69816343375980194</v>
      </c>
      <c r="P7" s="8">
        <f>SUM(B7,G7)/Intakes!N7</f>
        <v>0.63732194054198643</v>
      </c>
      <c r="Q7" s="6" t="s">
        <v>30</v>
      </c>
      <c r="R7" s="9">
        <v>0.49169896177216399</v>
      </c>
      <c r="T7" t="s">
        <v>30</v>
      </c>
      <c r="U7" s="9">
        <v>0.49169896177216399</v>
      </c>
      <c r="V7" t="s">
        <v>66</v>
      </c>
      <c r="W7" s="9">
        <v>0.75060206981840272</v>
      </c>
    </row>
    <row r="8" spans="1:23" x14ac:dyDescent="0.25">
      <c r="A8" s="6" t="s">
        <v>18</v>
      </c>
      <c r="B8">
        <v>5820</v>
      </c>
      <c r="C8">
        <v>691</v>
      </c>
      <c r="D8">
        <v>63</v>
      </c>
      <c r="E8">
        <v>397</v>
      </c>
      <c r="F8">
        <v>88</v>
      </c>
      <c r="G8">
        <v>2944</v>
      </c>
      <c r="H8">
        <v>624</v>
      </c>
      <c r="I8">
        <v>0</v>
      </c>
      <c r="J8">
        <v>408</v>
      </c>
      <c r="K8">
        <v>126</v>
      </c>
      <c r="L8" s="12"/>
      <c r="M8" s="11" t="str">
        <f t="shared" si="0"/>
        <v>CT</v>
      </c>
      <c r="N8" s="7">
        <f t="shared" si="1"/>
        <v>11161</v>
      </c>
      <c r="O8" s="8">
        <f t="shared" si="2"/>
        <v>0.7852342980019712</v>
      </c>
      <c r="P8" s="8">
        <f>SUM(B8,G8)/Intakes!N8</f>
        <v>0.64736297828335054</v>
      </c>
      <c r="Q8" s="6" t="s">
        <v>51</v>
      </c>
      <c r="R8" s="9">
        <v>0.39104964259481539</v>
      </c>
      <c r="T8" t="s">
        <v>51</v>
      </c>
      <c r="U8" s="9">
        <v>0.39104964259481539</v>
      </c>
      <c r="V8" t="s">
        <v>69</v>
      </c>
      <c r="W8" s="9">
        <v>0.78455220698785988</v>
      </c>
    </row>
    <row r="9" spans="1:23" x14ac:dyDescent="0.25">
      <c r="A9" s="6" t="s">
        <v>21</v>
      </c>
      <c r="B9">
        <v>3250</v>
      </c>
      <c r="C9">
        <v>52</v>
      </c>
      <c r="D9">
        <v>126</v>
      </c>
      <c r="E9">
        <v>48</v>
      </c>
      <c r="F9">
        <v>2</v>
      </c>
      <c r="G9">
        <v>1217</v>
      </c>
      <c r="H9">
        <v>50</v>
      </c>
      <c r="I9">
        <v>0</v>
      </c>
      <c r="J9">
        <v>30</v>
      </c>
      <c r="K9">
        <v>0</v>
      </c>
      <c r="L9" s="12"/>
      <c r="M9" s="11" t="str">
        <f t="shared" si="0"/>
        <v>DE</v>
      </c>
      <c r="N9" s="7">
        <f t="shared" si="1"/>
        <v>4775</v>
      </c>
      <c r="O9" s="8">
        <f t="shared" si="2"/>
        <v>0.93549738219895284</v>
      </c>
      <c r="P9" s="8">
        <f>SUM(B9,G9)/Intakes!N9</f>
        <v>0.89339999999999997</v>
      </c>
      <c r="Q9" s="6" t="s">
        <v>57</v>
      </c>
      <c r="R9" s="9">
        <v>0.56686616032849357</v>
      </c>
      <c r="T9" t="s">
        <v>57</v>
      </c>
      <c r="U9" s="9">
        <v>0.56686616032849357</v>
      </c>
      <c r="V9" t="s">
        <v>81</v>
      </c>
      <c r="W9" s="9">
        <v>0.76516843476642471</v>
      </c>
    </row>
    <row r="10" spans="1:23" x14ac:dyDescent="0.25">
      <c r="A10" s="6" t="s">
        <v>24</v>
      </c>
      <c r="B10">
        <v>178035</v>
      </c>
      <c r="C10">
        <v>4164</v>
      </c>
      <c r="D10">
        <v>26152</v>
      </c>
      <c r="E10">
        <v>25219</v>
      </c>
      <c r="F10">
        <v>5363</v>
      </c>
      <c r="G10">
        <v>113360</v>
      </c>
      <c r="H10">
        <v>24286</v>
      </c>
      <c r="I10">
        <v>9</v>
      </c>
      <c r="J10">
        <v>21106</v>
      </c>
      <c r="K10">
        <v>7227</v>
      </c>
      <c r="L10" s="12"/>
      <c r="M10" s="11" t="str">
        <f t="shared" si="0"/>
        <v>FL</v>
      </c>
      <c r="N10" s="7">
        <f t="shared" si="1"/>
        <v>404921</v>
      </c>
      <c r="O10" s="8">
        <f t="shared" si="2"/>
        <v>0.71963420025140712</v>
      </c>
      <c r="P10" s="8">
        <f>SUM(B10,G10)/Intakes!N10</f>
        <v>0.65053110502886591</v>
      </c>
      <c r="Q10" s="6" t="s">
        <v>78</v>
      </c>
      <c r="R10" s="9">
        <v>0.59731285791851496</v>
      </c>
      <c r="T10" t="s">
        <v>78</v>
      </c>
      <c r="U10" s="9">
        <v>0.59731285791851496</v>
      </c>
      <c r="V10" t="s">
        <v>87</v>
      </c>
      <c r="W10" s="9">
        <v>0.81173784190837095</v>
      </c>
    </row>
    <row r="11" spans="1:23" x14ac:dyDescent="0.25">
      <c r="A11" s="6" t="s">
        <v>27</v>
      </c>
      <c r="B11">
        <v>58706</v>
      </c>
      <c r="C11">
        <v>1289</v>
      </c>
      <c r="D11">
        <v>2114</v>
      </c>
      <c r="E11">
        <v>17591</v>
      </c>
      <c r="F11">
        <v>4814</v>
      </c>
      <c r="G11">
        <v>47410</v>
      </c>
      <c r="H11">
        <v>12090</v>
      </c>
      <c r="I11">
        <v>9</v>
      </c>
      <c r="J11">
        <v>19146</v>
      </c>
      <c r="K11">
        <v>1638</v>
      </c>
      <c r="L11" s="12"/>
      <c r="M11" s="11" t="str">
        <f t="shared" si="0"/>
        <v>GA</v>
      </c>
      <c r="N11" s="7">
        <f t="shared" si="1"/>
        <v>164807</v>
      </c>
      <c r="O11" s="8">
        <f t="shared" si="2"/>
        <v>0.64388041770070448</v>
      </c>
      <c r="P11" s="8">
        <f>SUM(B11,G11)/Intakes!N11</f>
        <v>0.55737291607576189</v>
      </c>
      <c r="Q11" s="6" t="s">
        <v>84</v>
      </c>
      <c r="R11" s="9">
        <v>0.61446074090770053</v>
      </c>
      <c r="T11" t="s">
        <v>84</v>
      </c>
      <c r="U11" s="9">
        <v>0.61446074090770053</v>
      </c>
      <c r="V11" t="s">
        <v>99</v>
      </c>
      <c r="W11" s="9">
        <v>0.78955476183984519</v>
      </c>
    </row>
    <row r="12" spans="1:23" x14ac:dyDescent="0.25">
      <c r="A12" s="6" t="s">
        <v>30</v>
      </c>
      <c r="B12">
        <v>16955</v>
      </c>
      <c r="C12">
        <v>1540</v>
      </c>
      <c r="D12">
        <v>2163</v>
      </c>
      <c r="E12">
        <v>3049</v>
      </c>
      <c r="F12">
        <v>0</v>
      </c>
      <c r="G12">
        <v>13876</v>
      </c>
      <c r="H12">
        <v>6810</v>
      </c>
      <c r="I12">
        <v>33</v>
      </c>
      <c r="J12">
        <v>2123</v>
      </c>
      <c r="K12">
        <v>3</v>
      </c>
      <c r="L12" s="12"/>
      <c r="M12" s="11" t="str">
        <f t="shared" si="0"/>
        <v>HI</v>
      </c>
      <c r="N12" s="7">
        <f t="shared" si="1"/>
        <v>46552</v>
      </c>
      <c r="O12" s="8">
        <f t="shared" si="2"/>
        <v>0.66229163086440968</v>
      </c>
      <c r="P12" s="8">
        <f>SUM(B12,G12)/Intakes!N12</f>
        <v>0.49169896177216399</v>
      </c>
      <c r="Q12" s="6" t="s">
        <v>93</v>
      </c>
      <c r="R12" s="9">
        <v>0.3683920704845815</v>
      </c>
      <c r="T12" t="s">
        <v>93</v>
      </c>
      <c r="U12" s="9">
        <v>0.3683920704845815</v>
      </c>
      <c r="V12" t="s">
        <v>102</v>
      </c>
      <c r="W12" s="9">
        <v>0.8239715298579241</v>
      </c>
    </row>
    <row r="13" spans="1:23" x14ac:dyDescent="0.25">
      <c r="A13" s="6" t="s">
        <v>33</v>
      </c>
      <c r="B13">
        <v>26780</v>
      </c>
      <c r="C13">
        <v>1660</v>
      </c>
      <c r="D13">
        <v>2210</v>
      </c>
      <c r="E13">
        <v>1650</v>
      </c>
      <c r="F13">
        <v>387</v>
      </c>
      <c r="G13">
        <v>17267</v>
      </c>
      <c r="H13">
        <v>7791</v>
      </c>
      <c r="I13">
        <v>0</v>
      </c>
      <c r="J13">
        <v>1634</v>
      </c>
      <c r="K13">
        <v>112</v>
      </c>
      <c r="L13" s="12"/>
      <c r="M13" s="11" t="str">
        <f t="shared" si="0"/>
        <v>IA</v>
      </c>
      <c r="N13" s="7">
        <f t="shared" si="1"/>
        <v>59491</v>
      </c>
      <c r="O13" s="8">
        <f t="shared" si="2"/>
        <v>0.74039770721621756</v>
      </c>
      <c r="P13" s="8">
        <f>SUM(B13,G13)/Intakes!N13</f>
        <v>0.6707120233889633</v>
      </c>
      <c r="Q13" s="6" t="s">
        <v>96</v>
      </c>
      <c r="R13" s="9">
        <v>0.42045127220355255</v>
      </c>
      <c r="T13" t="s">
        <v>96</v>
      </c>
      <c r="U13" s="9">
        <v>0.42045127220355255</v>
      </c>
      <c r="V13" t="s">
        <v>138</v>
      </c>
      <c r="W13" s="9">
        <v>0.86050156739811912</v>
      </c>
    </row>
    <row r="14" spans="1:23" x14ac:dyDescent="0.25">
      <c r="A14" s="6" t="s">
        <v>36</v>
      </c>
      <c r="B14">
        <v>29915</v>
      </c>
      <c r="C14">
        <v>1464</v>
      </c>
      <c r="D14">
        <v>6968</v>
      </c>
      <c r="E14">
        <v>2650</v>
      </c>
      <c r="F14">
        <v>1501</v>
      </c>
      <c r="G14">
        <v>22503</v>
      </c>
      <c r="H14">
        <v>14421</v>
      </c>
      <c r="I14">
        <v>103</v>
      </c>
      <c r="J14">
        <v>1649</v>
      </c>
      <c r="K14">
        <v>1184</v>
      </c>
      <c r="L14" s="12"/>
      <c r="M14" s="11" t="str">
        <f t="shared" si="0"/>
        <v>ID</v>
      </c>
      <c r="N14" s="7">
        <f t="shared" si="1"/>
        <v>82358</v>
      </c>
      <c r="O14" s="8">
        <f t="shared" si="2"/>
        <v>0.63646518856698808</v>
      </c>
      <c r="P14" s="8">
        <f>SUM(B14,G14)/Intakes!N14</f>
        <v>0.59398513280754239</v>
      </c>
      <c r="Q14" s="6" t="s">
        <v>184</v>
      </c>
      <c r="R14" s="9">
        <v>0.50815685095611129</v>
      </c>
    </row>
    <row r="15" spans="1:23" x14ac:dyDescent="0.25">
      <c r="A15" s="6" t="s">
        <v>39</v>
      </c>
      <c r="B15">
        <v>50989</v>
      </c>
      <c r="C15">
        <v>1261</v>
      </c>
      <c r="D15">
        <v>999</v>
      </c>
      <c r="E15">
        <v>5022</v>
      </c>
      <c r="F15">
        <v>730</v>
      </c>
      <c r="G15">
        <v>44954</v>
      </c>
      <c r="H15">
        <v>7539</v>
      </c>
      <c r="I15">
        <v>149</v>
      </c>
      <c r="J15">
        <v>2715</v>
      </c>
      <c r="K15">
        <v>1111</v>
      </c>
      <c r="L15" s="12"/>
      <c r="M15" s="11" t="str">
        <f t="shared" si="0"/>
        <v>IL</v>
      </c>
      <c r="N15" s="7">
        <f t="shared" si="1"/>
        <v>115469</v>
      </c>
      <c r="O15" s="8">
        <f t="shared" si="2"/>
        <v>0.83089833635001598</v>
      </c>
      <c r="P15" s="8">
        <f>SUM(B15,G15)/Intakes!N15</f>
        <v>0.73961039461613776</v>
      </c>
      <c r="Q15" s="27" t="s">
        <v>224</v>
      </c>
      <c r="R15" s="27"/>
    </row>
    <row r="16" spans="1:23" x14ac:dyDescent="0.25">
      <c r="A16" s="6" t="s">
        <v>42</v>
      </c>
      <c r="B16">
        <v>55363</v>
      </c>
      <c r="C16">
        <v>2647</v>
      </c>
      <c r="D16">
        <v>5828</v>
      </c>
      <c r="E16">
        <v>12411</v>
      </c>
      <c r="F16">
        <v>2562</v>
      </c>
      <c r="G16">
        <v>32707</v>
      </c>
      <c r="H16">
        <v>15794</v>
      </c>
      <c r="I16">
        <v>2</v>
      </c>
      <c r="J16">
        <v>4691</v>
      </c>
      <c r="K16">
        <v>2368</v>
      </c>
      <c r="L16" s="12"/>
      <c r="M16" s="11" t="str">
        <f t="shared" si="0"/>
        <v>IN</v>
      </c>
      <c r="N16" s="7">
        <f t="shared" si="1"/>
        <v>134373</v>
      </c>
      <c r="O16" s="8">
        <f t="shared" si="2"/>
        <v>0.65541440616790581</v>
      </c>
      <c r="P16" s="8">
        <f>SUM(B16,G16)/Intakes!N16</f>
        <v>0.57205770592323635</v>
      </c>
      <c r="Q16" s="5" t="s">
        <v>185</v>
      </c>
      <c r="R16" t="s">
        <v>223</v>
      </c>
    </row>
    <row r="17" spans="1:18" x14ac:dyDescent="0.25">
      <c r="A17" s="6" t="s">
        <v>45</v>
      </c>
      <c r="B17">
        <v>32427</v>
      </c>
      <c r="C17">
        <v>622</v>
      </c>
      <c r="D17">
        <v>573</v>
      </c>
      <c r="E17">
        <v>6517</v>
      </c>
      <c r="F17">
        <v>74</v>
      </c>
      <c r="G17">
        <v>29723</v>
      </c>
      <c r="H17">
        <v>7933</v>
      </c>
      <c r="I17">
        <v>22</v>
      </c>
      <c r="J17">
        <v>3865</v>
      </c>
      <c r="K17">
        <v>166</v>
      </c>
      <c r="L17" s="12"/>
      <c r="M17" s="11" t="str">
        <f t="shared" si="0"/>
        <v>KS</v>
      </c>
      <c r="N17" s="7">
        <f t="shared" si="1"/>
        <v>81922</v>
      </c>
      <c r="O17" s="8">
        <f t="shared" si="2"/>
        <v>0.75864847049632578</v>
      </c>
      <c r="P17" s="8">
        <f>SUM(B17,G17)/Intakes!N17</f>
        <v>0.7005974523729005</v>
      </c>
      <c r="Q17" s="6" t="s">
        <v>21</v>
      </c>
      <c r="R17" s="9">
        <v>0.89339999999999997</v>
      </c>
    </row>
    <row r="18" spans="1:18" x14ac:dyDescent="0.25">
      <c r="A18" s="6" t="s">
        <v>48</v>
      </c>
      <c r="B18">
        <v>28851</v>
      </c>
      <c r="C18">
        <v>1121</v>
      </c>
      <c r="D18">
        <v>5544</v>
      </c>
      <c r="E18">
        <v>7711</v>
      </c>
      <c r="F18">
        <v>180</v>
      </c>
      <c r="G18">
        <v>24361</v>
      </c>
      <c r="H18">
        <v>9448</v>
      </c>
      <c r="I18">
        <v>1</v>
      </c>
      <c r="J18">
        <v>13728</v>
      </c>
      <c r="K18">
        <v>45</v>
      </c>
      <c r="L18" s="12"/>
      <c r="M18" s="11" t="str">
        <f t="shared" si="0"/>
        <v>KY</v>
      </c>
      <c r="N18" s="7">
        <f t="shared" si="1"/>
        <v>90990</v>
      </c>
      <c r="O18" s="8">
        <f t="shared" si="2"/>
        <v>0.58481151774920326</v>
      </c>
      <c r="P18" s="8">
        <f>SUM(B18,G18)/Intakes!N18</f>
        <v>0.50386811480299598</v>
      </c>
      <c r="Q18" s="6" t="s">
        <v>54</v>
      </c>
      <c r="R18" s="9">
        <v>0.83361671491812572</v>
      </c>
    </row>
    <row r="19" spans="1:18" x14ac:dyDescent="0.25">
      <c r="A19" s="6" t="s">
        <v>51</v>
      </c>
      <c r="B19">
        <v>26878</v>
      </c>
      <c r="C19">
        <v>1598</v>
      </c>
      <c r="D19">
        <v>6091</v>
      </c>
      <c r="E19">
        <v>17412</v>
      </c>
      <c r="F19">
        <v>361</v>
      </c>
      <c r="G19">
        <v>16778</v>
      </c>
      <c r="H19">
        <v>7893</v>
      </c>
      <c r="I19">
        <v>83</v>
      </c>
      <c r="J19">
        <v>17089</v>
      </c>
      <c r="K19">
        <v>130</v>
      </c>
      <c r="L19" s="12"/>
      <c r="M19" s="11" t="str">
        <f t="shared" si="0"/>
        <v>LA</v>
      </c>
      <c r="N19" s="7">
        <f t="shared" si="1"/>
        <v>94313</v>
      </c>
      <c r="O19" s="8">
        <f t="shared" si="2"/>
        <v>0.46288422592855705</v>
      </c>
      <c r="P19" s="8">
        <f>SUM(B19,G19)/Intakes!N19</f>
        <v>0.39104964259481539</v>
      </c>
      <c r="Q19" s="6" t="s">
        <v>60</v>
      </c>
      <c r="R19" s="9">
        <v>0.8437125979691904</v>
      </c>
    </row>
    <row r="20" spans="1:18" x14ac:dyDescent="0.25">
      <c r="A20" s="6" t="s">
        <v>54</v>
      </c>
      <c r="B20">
        <v>37816</v>
      </c>
      <c r="C20">
        <v>1017</v>
      </c>
      <c r="D20">
        <v>142</v>
      </c>
      <c r="E20">
        <v>650</v>
      </c>
      <c r="F20">
        <v>5</v>
      </c>
      <c r="G20">
        <v>16605</v>
      </c>
      <c r="H20">
        <v>881</v>
      </c>
      <c r="I20">
        <v>4</v>
      </c>
      <c r="J20">
        <v>630</v>
      </c>
      <c r="K20">
        <v>4</v>
      </c>
      <c r="L20" s="12"/>
      <c r="M20" s="11" t="str">
        <f t="shared" si="0"/>
        <v>MA</v>
      </c>
      <c r="N20" s="7">
        <f t="shared" si="1"/>
        <v>57754</v>
      </c>
      <c r="O20" s="8">
        <f t="shared" si="2"/>
        <v>0.94228971153513175</v>
      </c>
      <c r="P20" s="8">
        <f>SUM(B20,G20)/Intakes!N20</f>
        <v>0.83361671491812572</v>
      </c>
      <c r="Q20" s="6" t="s">
        <v>66</v>
      </c>
      <c r="R20" s="9">
        <v>0.75060206981840272</v>
      </c>
    </row>
    <row r="21" spans="1:18" x14ac:dyDescent="0.25">
      <c r="A21" s="6" t="s">
        <v>57</v>
      </c>
      <c r="B21">
        <v>25214</v>
      </c>
      <c r="C21">
        <v>1261</v>
      </c>
      <c r="D21">
        <v>1488</v>
      </c>
      <c r="E21">
        <v>6101</v>
      </c>
      <c r="F21">
        <v>81</v>
      </c>
      <c r="G21">
        <v>17030</v>
      </c>
      <c r="H21">
        <v>7020</v>
      </c>
      <c r="I21">
        <v>0</v>
      </c>
      <c r="J21">
        <v>3335</v>
      </c>
      <c r="K21">
        <v>31</v>
      </c>
      <c r="L21" s="12"/>
      <c r="M21" s="11" t="str">
        <f t="shared" si="0"/>
        <v>MD</v>
      </c>
      <c r="N21" s="7">
        <f t="shared" si="1"/>
        <v>61561</v>
      </c>
      <c r="O21" s="8">
        <f t="shared" si="2"/>
        <v>0.6862136742418089</v>
      </c>
      <c r="P21" s="8">
        <f>SUM(B21,G21)/Intakes!N21</f>
        <v>0.56686616032849357</v>
      </c>
      <c r="Q21" s="6" t="s">
        <v>69</v>
      </c>
      <c r="R21" s="9">
        <v>0.78455220698785988</v>
      </c>
    </row>
    <row r="22" spans="1:18" x14ac:dyDescent="0.25">
      <c r="A22" s="6" t="s">
        <v>60</v>
      </c>
      <c r="B22">
        <v>15593</v>
      </c>
      <c r="C22">
        <v>728</v>
      </c>
      <c r="D22">
        <v>40</v>
      </c>
      <c r="E22">
        <v>170</v>
      </c>
      <c r="F22">
        <v>55</v>
      </c>
      <c r="G22">
        <v>6260</v>
      </c>
      <c r="H22">
        <v>1748</v>
      </c>
      <c r="I22">
        <v>0</v>
      </c>
      <c r="J22">
        <v>188</v>
      </c>
      <c r="K22">
        <v>33</v>
      </c>
      <c r="L22" s="12"/>
      <c r="M22" s="11" t="str">
        <f t="shared" si="0"/>
        <v>ME</v>
      </c>
      <c r="N22" s="7">
        <f t="shared" si="1"/>
        <v>24815</v>
      </c>
      <c r="O22" s="8">
        <f t="shared" si="2"/>
        <v>0.88063671166633084</v>
      </c>
      <c r="P22" s="8">
        <f>SUM(B22,G22)/Intakes!N22</f>
        <v>0.8437125979691904</v>
      </c>
      <c r="Q22" s="6" t="s">
        <v>81</v>
      </c>
      <c r="R22" s="9">
        <v>0.76516843476642471</v>
      </c>
    </row>
    <row r="23" spans="1:18" x14ac:dyDescent="0.25">
      <c r="A23" s="6" t="s">
        <v>63</v>
      </c>
      <c r="B23">
        <v>60532</v>
      </c>
      <c r="C23">
        <v>2037</v>
      </c>
      <c r="D23">
        <v>2257</v>
      </c>
      <c r="E23">
        <v>2047</v>
      </c>
      <c r="F23">
        <v>122</v>
      </c>
      <c r="G23">
        <v>38858</v>
      </c>
      <c r="H23">
        <v>11000</v>
      </c>
      <c r="I23">
        <v>13</v>
      </c>
      <c r="J23">
        <v>4495</v>
      </c>
      <c r="K23">
        <v>36</v>
      </c>
      <c r="L23" s="12"/>
      <c r="M23" s="11" t="str">
        <f t="shared" si="0"/>
        <v>MI</v>
      </c>
      <c r="N23" s="7">
        <f t="shared" si="1"/>
        <v>121397</v>
      </c>
      <c r="O23" s="8">
        <f t="shared" si="2"/>
        <v>0.81871874922774035</v>
      </c>
      <c r="P23" s="8">
        <f>SUM(B23,G23)/Intakes!N23</f>
        <v>0.68096331060943438</v>
      </c>
      <c r="Q23" s="6" t="s">
        <v>87</v>
      </c>
      <c r="R23" s="9">
        <v>0.81173784190837095</v>
      </c>
    </row>
    <row r="24" spans="1:18" x14ac:dyDescent="0.25">
      <c r="A24" s="6" t="s">
        <v>66</v>
      </c>
      <c r="B24">
        <v>40989</v>
      </c>
      <c r="C24">
        <v>1390</v>
      </c>
      <c r="D24">
        <v>4230</v>
      </c>
      <c r="E24">
        <v>3106</v>
      </c>
      <c r="F24">
        <v>4</v>
      </c>
      <c r="G24">
        <v>28203</v>
      </c>
      <c r="H24">
        <v>5453</v>
      </c>
      <c r="I24">
        <v>1</v>
      </c>
      <c r="J24">
        <v>1864</v>
      </c>
      <c r="K24">
        <v>89</v>
      </c>
      <c r="L24" s="12"/>
      <c r="M24" s="11" t="str">
        <f t="shared" si="0"/>
        <v>MN</v>
      </c>
      <c r="N24" s="7">
        <f t="shared" si="1"/>
        <v>85329</v>
      </c>
      <c r="O24" s="8">
        <f t="shared" si="2"/>
        <v>0.81088492775023735</v>
      </c>
      <c r="P24" s="8">
        <f>SUM(B24,G24)/Intakes!N24</f>
        <v>0.75060206981840272</v>
      </c>
      <c r="Q24" s="6" t="s">
        <v>99</v>
      </c>
      <c r="R24" s="9">
        <v>0.78955476183984519</v>
      </c>
    </row>
    <row r="25" spans="1:18" x14ac:dyDescent="0.25">
      <c r="A25" s="6" t="s">
        <v>69</v>
      </c>
      <c r="B25">
        <v>41022</v>
      </c>
      <c r="C25">
        <v>4694</v>
      </c>
      <c r="D25">
        <v>2230</v>
      </c>
      <c r="E25">
        <v>3278</v>
      </c>
      <c r="F25">
        <v>3716</v>
      </c>
      <c r="G25">
        <v>28902</v>
      </c>
      <c r="H25">
        <v>10766</v>
      </c>
      <c r="I25">
        <v>109</v>
      </c>
      <c r="J25">
        <v>2916</v>
      </c>
      <c r="K25">
        <v>2141</v>
      </c>
      <c r="L25" s="12"/>
      <c r="M25" s="11" t="str">
        <f t="shared" si="0"/>
        <v>MO</v>
      </c>
      <c r="N25" s="7">
        <f t="shared" si="1"/>
        <v>99774</v>
      </c>
      <c r="O25" s="8">
        <f t="shared" si="2"/>
        <v>0.7008238619279572</v>
      </c>
      <c r="P25" s="8">
        <f>SUM(B25,G25)/Intakes!N25</f>
        <v>0.78455220698785988</v>
      </c>
      <c r="Q25" s="6" t="s">
        <v>102</v>
      </c>
      <c r="R25" s="9">
        <v>0.8239715298579241</v>
      </c>
    </row>
    <row r="26" spans="1:18" x14ac:dyDescent="0.25">
      <c r="A26" s="6" t="s">
        <v>72</v>
      </c>
      <c r="B26">
        <v>14891</v>
      </c>
      <c r="C26">
        <v>258</v>
      </c>
      <c r="D26">
        <v>783</v>
      </c>
      <c r="E26">
        <v>3474</v>
      </c>
      <c r="F26">
        <v>254</v>
      </c>
      <c r="G26">
        <v>15929</v>
      </c>
      <c r="H26">
        <v>3411</v>
      </c>
      <c r="I26">
        <v>44</v>
      </c>
      <c r="J26">
        <v>20249</v>
      </c>
      <c r="K26">
        <v>13</v>
      </c>
      <c r="L26" s="12"/>
      <c r="M26" s="11" t="str">
        <f t="shared" si="0"/>
        <v>MS</v>
      </c>
      <c r="N26" s="7">
        <f t="shared" si="1"/>
        <v>59306</v>
      </c>
      <c r="O26" s="8">
        <f t="shared" si="2"/>
        <v>0.51967760428961651</v>
      </c>
      <c r="P26" s="8">
        <f>SUM(B26,G26)/Intakes!N26</f>
        <v>0.4769421231816775</v>
      </c>
      <c r="Q26" s="6" t="s">
        <v>138</v>
      </c>
      <c r="R26" s="9">
        <v>0.86050156739811912</v>
      </c>
    </row>
    <row r="27" spans="1:18" x14ac:dyDescent="0.25">
      <c r="A27" s="6" t="s">
        <v>75</v>
      </c>
      <c r="B27">
        <v>20957</v>
      </c>
      <c r="C27">
        <v>1698</v>
      </c>
      <c r="D27">
        <v>95</v>
      </c>
      <c r="E27">
        <v>1168</v>
      </c>
      <c r="F27">
        <v>3184</v>
      </c>
      <c r="G27">
        <v>14054</v>
      </c>
      <c r="H27">
        <v>10270</v>
      </c>
      <c r="I27">
        <v>2</v>
      </c>
      <c r="J27">
        <v>2284</v>
      </c>
      <c r="K27">
        <v>1299</v>
      </c>
      <c r="L27" s="12"/>
      <c r="M27" s="11" t="str">
        <f t="shared" si="0"/>
        <v>MT</v>
      </c>
      <c r="N27" s="7">
        <f t="shared" si="1"/>
        <v>55011</v>
      </c>
      <c r="O27" s="8">
        <f t="shared" si="2"/>
        <v>0.63643634909381763</v>
      </c>
      <c r="P27" s="8">
        <f>SUM(B27,G27)/Intakes!N27</f>
        <v>0.60774545202055275</v>
      </c>
      <c r="Q27" s="6" t="s">
        <v>184</v>
      </c>
      <c r="R27" s="9">
        <v>0.81568177254642626</v>
      </c>
    </row>
    <row r="28" spans="1:18" x14ac:dyDescent="0.25">
      <c r="A28" s="6" t="s">
        <v>78</v>
      </c>
      <c r="B28">
        <v>59653</v>
      </c>
      <c r="C28">
        <v>2050</v>
      </c>
      <c r="D28">
        <v>690</v>
      </c>
      <c r="E28">
        <v>12678</v>
      </c>
      <c r="F28">
        <v>2777</v>
      </c>
      <c r="G28">
        <v>56958</v>
      </c>
      <c r="H28">
        <v>15170</v>
      </c>
      <c r="I28">
        <v>14</v>
      </c>
      <c r="J28">
        <v>15009</v>
      </c>
      <c r="K28">
        <v>61</v>
      </c>
      <c r="L28" s="12"/>
      <c r="M28" s="11" t="str">
        <f t="shared" si="0"/>
        <v>NC</v>
      </c>
      <c r="N28" s="7">
        <f t="shared" si="1"/>
        <v>165060</v>
      </c>
      <c r="O28" s="8">
        <f t="shared" si="2"/>
        <v>0.70647643281231065</v>
      </c>
      <c r="P28" s="8">
        <f>SUM(B28,G28)/Intakes!N28</f>
        <v>0.59731285791851496</v>
      </c>
    </row>
    <row r="29" spans="1:18" x14ac:dyDescent="0.25">
      <c r="A29" s="6" t="s">
        <v>81</v>
      </c>
      <c r="B29">
        <v>9729</v>
      </c>
      <c r="C29">
        <v>630</v>
      </c>
      <c r="D29">
        <v>100</v>
      </c>
      <c r="E29">
        <v>686</v>
      </c>
      <c r="F29">
        <v>521</v>
      </c>
      <c r="G29">
        <v>6716</v>
      </c>
      <c r="H29">
        <v>1112</v>
      </c>
      <c r="I29">
        <v>1</v>
      </c>
      <c r="J29">
        <v>1186</v>
      </c>
      <c r="K29">
        <v>39</v>
      </c>
      <c r="L29" s="12"/>
      <c r="M29" s="11" t="str">
        <f t="shared" si="0"/>
        <v>ND</v>
      </c>
      <c r="N29" s="7">
        <f t="shared" si="1"/>
        <v>20720</v>
      </c>
      <c r="O29" s="8">
        <f t="shared" si="2"/>
        <v>0.79367760617760619</v>
      </c>
      <c r="P29" s="8">
        <f>SUM(B29,G29)/Intakes!N29</f>
        <v>0.76516843476642471</v>
      </c>
    </row>
    <row r="30" spans="1:18" x14ac:dyDescent="0.25">
      <c r="A30" s="6" t="s">
        <v>84</v>
      </c>
      <c r="B30">
        <v>23653</v>
      </c>
      <c r="C30">
        <v>1898</v>
      </c>
      <c r="D30">
        <v>544</v>
      </c>
      <c r="E30">
        <v>1130</v>
      </c>
      <c r="F30">
        <v>3</v>
      </c>
      <c r="G30">
        <v>14513</v>
      </c>
      <c r="H30">
        <v>11007</v>
      </c>
      <c r="I30">
        <v>5</v>
      </c>
      <c r="J30">
        <v>500</v>
      </c>
      <c r="K30">
        <v>12</v>
      </c>
      <c r="L30" s="12"/>
      <c r="M30" s="11" t="str">
        <f t="shared" si="0"/>
        <v>NE</v>
      </c>
      <c r="N30" s="7">
        <f t="shared" si="1"/>
        <v>53265</v>
      </c>
      <c r="O30" s="8">
        <f t="shared" si="2"/>
        <v>0.7165305547733033</v>
      </c>
      <c r="P30" s="8">
        <f>SUM(B30,G30)/Intakes!N30</f>
        <v>0.61446074090770053</v>
      </c>
    </row>
    <row r="31" spans="1:18" x14ac:dyDescent="0.25">
      <c r="A31" s="6" t="s">
        <v>87</v>
      </c>
      <c r="B31">
        <v>11753</v>
      </c>
      <c r="C31">
        <v>682</v>
      </c>
      <c r="D31">
        <v>8</v>
      </c>
      <c r="E31">
        <v>99</v>
      </c>
      <c r="F31">
        <v>17</v>
      </c>
      <c r="G31">
        <v>4955</v>
      </c>
      <c r="H31">
        <v>1845</v>
      </c>
      <c r="I31">
        <v>1</v>
      </c>
      <c r="J31">
        <v>145</v>
      </c>
      <c r="K31">
        <v>30</v>
      </c>
      <c r="L31" s="12"/>
      <c r="M31" s="11" t="str">
        <f t="shared" si="0"/>
        <v>NH</v>
      </c>
      <c r="N31" s="7">
        <f t="shared" si="1"/>
        <v>19535</v>
      </c>
      <c r="O31" s="8">
        <f t="shared" si="2"/>
        <v>0.85528538520604047</v>
      </c>
      <c r="P31" s="8">
        <f>SUM(B31,G31)/Intakes!N31</f>
        <v>0.81173784190837095</v>
      </c>
    </row>
    <row r="32" spans="1:18" x14ac:dyDescent="0.25">
      <c r="A32" s="6" t="s">
        <v>90</v>
      </c>
      <c r="B32">
        <v>38610</v>
      </c>
      <c r="C32">
        <v>1744</v>
      </c>
      <c r="D32">
        <v>4000</v>
      </c>
      <c r="E32">
        <v>8219</v>
      </c>
      <c r="F32">
        <v>760</v>
      </c>
      <c r="G32">
        <v>21015</v>
      </c>
      <c r="H32">
        <v>7040</v>
      </c>
      <c r="I32">
        <v>41</v>
      </c>
      <c r="J32">
        <v>6414</v>
      </c>
      <c r="K32">
        <v>46</v>
      </c>
      <c r="L32" s="12"/>
      <c r="M32" s="11" t="str">
        <f t="shared" si="0"/>
        <v>NJ</v>
      </c>
      <c r="N32" s="7">
        <f t="shared" si="1"/>
        <v>87889</v>
      </c>
      <c r="O32" s="8">
        <f t="shared" si="2"/>
        <v>0.67841254309413013</v>
      </c>
      <c r="P32" s="8">
        <f>SUM(B32,G32)/Intakes!N32</f>
        <v>0.59143571329378852</v>
      </c>
    </row>
    <row r="33" spans="1:16" x14ac:dyDescent="0.25">
      <c r="A33" s="6" t="s">
        <v>93</v>
      </c>
      <c r="B33">
        <v>14849</v>
      </c>
      <c r="C33">
        <v>903</v>
      </c>
      <c r="D33">
        <v>3855</v>
      </c>
      <c r="E33">
        <v>4982</v>
      </c>
      <c r="F33">
        <v>1049</v>
      </c>
      <c r="G33">
        <v>17932</v>
      </c>
      <c r="H33">
        <v>9496</v>
      </c>
      <c r="I33">
        <v>11</v>
      </c>
      <c r="J33">
        <v>11128</v>
      </c>
      <c r="K33">
        <v>433</v>
      </c>
      <c r="L33" s="12"/>
      <c r="M33" s="11" t="str">
        <f t="shared" si="0"/>
        <v>NM</v>
      </c>
      <c r="N33" s="7">
        <f t="shared" si="1"/>
        <v>64638</v>
      </c>
      <c r="O33" s="8">
        <f t="shared" si="2"/>
        <v>0.50714749837556861</v>
      </c>
      <c r="P33" s="8">
        <f>SUM(B33,G33)/Intakes!N33</f>
        <v>0.3683920704845815</v>
      </c>
    </row>
    <row r="34" spans="1:16" x14ac:dyDescent="0.25">
      <c r="A34" s="6" t="s">
        <v>96</v>
      </c>
      <c r="B34">
        <v>20993</v>
      </c>
      <c r="C34">
        <v>2708</v>
      </c>
      <c r="D34">
        <v>3729</v>
      </c>
      <c r="E34">
        <v>11835</v>
      </c>
      <c r="F34">
        <v>68</v>
      </c>
      <c r="G34">
        <v>22797</v>
      </c>
      <c r="H34">
        <v>22710</v>
      </c>
      <c r="I34">
        <v>0</v>
      </c>
      <c r="J34">
        <v>11158</v>
      </c>
      <c r="K34">
        <v>39</v>
      </c>
      <c r="L34" s="12"/>
      <c r="M34" s="11" t="str">
        <f t="shared" si="0"/>
        <v>NV</v>
      </c>
      <c r="N34" s="7">
        <f t="shared" si="1"/>
        <v>96037</v>
      </c>
      <c r="O34" s="8">
        <f t="shared" si="2"/>
        <v>0.45597009485927298</v>
      </c>
      <c r="P34" s="8">
        <f>SUM(B34,G34)/Intakes!N34</f>
        <v>0.42045127220355255</v>
      </c>
    </row>
    <row r="35" spans="1:16" x14ac:dyDescent="0.25">
      <c r="A35" s="6" t="s">
        <v>99</v>
      </c>
      <c r="B35">
        <v>71433</v>
      </c>
      <c r="C35">
        <v>2195</v>
      </c>
      <c r="D35">
        <v>2489</v>
      </c>
      <c r="E35">
        <v>2716</v>
      </c>
      <c r="F35">
        <v>959</v>
      </c>
      <c r="G35">
        <v>44401</v>
      </c>
      <c r="H35">
        <v>6850</v>
      </c>
      <c r="I35">
        <v>3</v>
      </c>
      <c r="J35">
        <v>1726</v>
      </c>
      <c r="K35">
        <v>211</v>
      </c>
      <c r="L35" s="12"/>
      <c r="M35" s="11" t="str">
        <f t="shared" si="0"/>
        <v>NY</v>
      </c>
      <c r="N35" s="7">
        <f t="shared" si="1"/>
        <v>132983</v>
      </c>
      <c r="O35" s="8">
        <f t="shared" si="2"/>
        <v>0.87104366723566173</v>
      </c>
      <c r="P35" s="8">
        <f>SUM(B35,G35)/Intakes!N35</f>
        <v>0.78955476183984519</v>
      </c>
    </row>
    <row r="36" spans="1:16" x14ac:dyDescent="0.25">
      <c r="A36" s="6" t="s">
        <v>102</v>
      </c>
      <c r="B36">
        <v>73178</v>
      </c>
      <c r="C36">
        <v>1396</v>
      </c>
      <c r="D36">
        <v>1545</v>
      </c>
      <c r="E36">
        <v>1550</v>
      </c>
      <c r="F36">
        <v>419</v>
      </c>
      <c r="G36">
        <v>46756</v>
      </c>
      <c r="H36">
        <v>8342</v>
      </c>
      <c r="I36">
        <v>10</v>
      </c>
      <c r="J36">
        <v>2348</v>
      </c>
      <c r="K36">
        <v>138</v>
      </c>
      <c r="L36" s="12"/>
      <c r="M36" s="11" t="str">
        <f t="shared" si="0"/>
        <v>OH</v>
      </c>
      <c r="N36" s="7">
        <f t="shared" si="1"/>
        <v>135682</v>
      </c>
      <c r="O36" s="8">
        <f t="shared" si="2"/>
        <v>0.88393449389012546</v>
      </c>
      <c r="P36" s="8">
        <f>SUM(B36,G36)/Intakes!N36</f>
        <v>0.8239715298579241</v>
      </c>
    </row>
    <row r="37" spans="1:16" x14ac:dyDescent="0.25">
      <c r="A37" s="6" t="s">
        <v>105</v>
      </c>
      <c r="B37">
        <v>19466</v>
      </c>
      <c r="C37">
        <v>356</v>
      </c>
      <c r="D37">
        <v>1128</v>
      </c>
      <c r="E37">
        <v>2695</v>
      </c>
      <c r="F37">
        <v>1296</v>
      </c>
      <c r="G37">
        <v>18454</v>
      </c>
      <c r="H37">
        <v>6147</v>
      </c>
      <c r="I37">
        <v>221</v>
      </c>
      <c r="J37">
        <v>6981</v>
      </c>
      <c r="K37">
        <v>91</v>
      </c>
      <c r="L37" s="12"/>
      <c r="M37" s="11" t="str">
        <f t="shared" si="0"/>
        <v>OK</v>
      </c>
      <c r="N37" s="7">
        <f t="shared" si="1"/>
        <v>56835</v>
      </c>
      <c r="O37" s="8">
        <f t="shared" si="2"/>
        <v>0.66719451042491418</v>
      </c>
      <c r="P37" s="8">
        <f>SUM(B37,G37)/Intakes!N37</f>
        <v>0.61276925811612237</v>
      </c>
    </row>
    <row r="38" spans="1:16" x14ac:dyDescent="0.25">
      <c r="A38" s="6" t="s">
        <v>108</v>
      </c>
      <c r="B38">
        <v>37901</v>
      </c>
      <c r="C38">
        <v>1964</v>
      </c>
      <c r="D38">
        <v>1293</v>
      </c>
      <c r="E38">
        <v>5668</v>
      </c>
      <c r="F38">
        <v>231</v>
      </c>
      <c r="G38">
        <v>15862</v>
      </c>
      <c r="H38">
        <v>13467</v>
      </c>
      <c r="I38">
        <v>7</v>
      </c>
      <c r="J38">
        <v>1954</v>
      </c>
      <c r="K38">
        <v>16</v>
      </c>
      <c r="L38" s="12"/>
      <c r="M38" s="11" t="str">
        <f t="shared" si="0"/>
        <v>OR</v>
      </c>
      <c r="N38" s="7">
        <f t="shared" si="1"/>
        <v>78363</v>
      </c>
      <c r="O38" s="8">
        <f t="shared" si="2"/>
        <v>0.68607633704682058</v>
      </c>
      <c r="P38" s="8">
        <f>SUM(B38,G38)/Intakes!N38</f>
        <v>0.65317701372858705</v>
      </c>
    </row>
    <row r="39" spans="1:16" x14ac:dyDescent="0.25">
      <c r="A39" s="6" t="s">
        <v>111</v>
      </c>
      <c r="B39">
        <v>55273</v>
      </c>
      <c r="C39">
        <v>1563</v>
      </c>
      <c r="D39">
        <v>6678</v>
      </c>
      <c r="E39">
        <v>11866</v>
      </c>
      <c r="F39">
        <v>558</v>
      </c>
      <c r="G39">
        <v>28737</v>
      </c>
      <c r="H39">
        <v>9025</v>
      </c>
      <c r="I39">
        <v>26</v>
      </c>
      <c r="J39">
        <v>6798</v>
      </c>
      <c r="K39">
        <v>290</v>
      </c>
      <c r="L39" s="12"/>
      <c r="M39" s="11" t="str">
        <f t="shared" si="0"/>
        <v>PA</v>
      </c>
      <c r="N39" s="7">
        <f t="shared" si="1"/>
        <v>120814</v>
      </c>
      <c r="O39" s="8">
        <f t="shared" si="2"/>
        <v>0.69536643104275997</v>
      </c>
      <c r="P39" s="8">
        <f>SUM(B39,G39)/Intakes!N39</f>
        <v>0.59706053757480138</v>
      </c>
    </row>
    <row r="40" spans="1:16" x14ac:dyDescent="0.25">
      <c r="A40" s="6" t="s">
        <v>114</v>
      </c>
      <c r="B40">
        <v>515</v>
      </c>
      <c r="C40">
        <v>7</v>
      </c>
      <c r="D40">
        <v>13</v>
      </c>
      <c r="E40">
        <v>332</v>
      </c>
      <c r="F40">
        <v>0</v>
      </c>
      <c r="G40">
        <v>1411</v>
      </c>
      <c r="H40">
        <v>22</v>
      </c>
      <c r="I40">
        <v>1</v>
      </c>
      <c r="J40">
        <v>731</v>
      </c>
      <c r="K40">
        <v>0</v>
      </c>
      <c r="L40" s="12"/>
      <c r="M40" s="11" t="str">
        <f t="shared" si="0"/>
        <v>PR</v>
      </c>
      <c r="N40" s="7">
        <f t="shared" si="1"/>
        <v>3032</v>
      </c>
      <c r="O40" s="8">
        <f t="shared" si="2"/>
        <v>0.63522427440633245</v>
      </c>
      <c r="P40" s="8">
        <f>SUM(B40,G40)/Intakes!N40</f>
        <v>0.53783859257190725</v>
      </c>
    </row>
    <row r="41" spans="1:16" x14ac:dyDescent="0.25">
      <c r="A41" s="6" t="s">
        <v>117</v>
      </c>
      <c r="B41">
        <v>10116</v>
      </c>
      <c r="C41">
        <v>431</v>
      </c>
      <c r="D41">
        <v>1126</v>
      </c>
      <c r="E41">
        <v>1184</v>
      </c>
      <c r="F41">
        <v>931</v>
      </c>
      <c r="G41">
        <v>3675</v>
      </c>
      <c r="H41">
        <v>1478</v>
      </c>
      <c r="I41">
        <v>0</v>
      </c>
      <c r="J41">
        <v>499</v>
      </c>
      <c r="K41">
        <v>6</v>
      </c>
      <c r="L41" s="12"/>
      <c r="M41" s="11" t="str">
        <f t="shared" si="0"/>
        <v>RI</v>
      </c>
      <c r="N41" s="7">
        <f t="shared" si="1"/>
        <v>19446</v>
      </c>
      <c r="O41" s="8">
        <f t="shared" si="2"/>
        <v>0.70919469299598892</v>
      </c>
      <c r="P41" s="8">
        <f>SUM(B41,G41)/Intakes!N41</f>
        <v>0.69200662351347286</v>
      </c>
    </row>
    <row r="42" spans="1:16" x14ac:dyDescent="0.25">
      <c r="A42" s="6" t="s">
        <v>120</v>
      </c>
      <c r="B42">
        <v>35109</v>
      </c>
      <c r="C42">
        <v>1383</v>
      </c>
      <c r="D42">
        <v>8556</v>
      </c>
      <c r="E42">
        <v>8051</v>
      </c>
      <c r="F42">
        <v>1078</v>
      </c>
      <c r="G42">
        <v>34093</v>
      </c>
      <c r="H42">
        <v>9859</v>
      </c>
      <c r="I42">
        <v>8</v>
      </c>
      <c r="J42">
        <v>15178</v>
      </c>
      <c r="K42">
        <v>1316</v>
      </c>
      <c r="L42" s="12"/>
      <c r="M42" s="11" t="str">
        <f t="shared" si="0"/>
        <v>SC</v>
      </c>
      <c r="N42" s="7">
        <f t="shared" si="1"/>
        <v>114631</v>
      </c>
      <c r="O42" s="8">
        <f t="shared" si="2"/>
        <v>0.60369359073897988</v>
      </c>
      <c r="P42" s="8">
        <f>SUM(B42,G42)/Intakes!N42</f>
        <v>0.51927723500367684</v>
      </c>
    </row>
    <row r="43" spans="1:16" x14ac:dyDescent="0.25">
      <c r="A43" s="6" t="s">
        <v>123</v>
      </c>
      <c r="B43">
        <v>527</v>
      </c>
      <c r="C43">
        <v>17</v>
      </c>
      <c r="D43">
        <v>50</v>
      </c>
      <c r="E43">
        <v>1153</v>
      </c>
      <c r="F43">
        <v>50</v>
      </c>
      <c r="G43">
        <v>610</v>
      </c>
      <c r="H43">
        <v>18</v>
      </c>
      <c r="I43">
        <v>0</v>
      </c>
      <c r="J43">
        <v>664</v>
      </c>
      <c r="K43">
        <v>0</v>
      </c>
      <c r="L43" s="12"/>
      <c r="M43" s="11" t="str">
        <f t="shared" si="0"/>
        <v>SD</v>
      </c>
      <c r="N43" s="7">
        <f t="shared" si="1"/>
        <v>3089</v>
      </c>
      <c r="O43" s="8">
        <f t="shared" si="2"/>
        <v>0.3680802848818388</v>
      </c>
      <c r="P43" s="8">
        <f>SUM(B43,G43)/Intakes!N43</f>
        <v>0.36279514996809187</v>
      </c>
    </row>
    <row r="44" spans="1:16" x14ac:dyDescent="0.25">
      <c r="A44" s="6" t="s">
        <v>126</v>
      </c>
      <c r="B44">
        <v>43993</v>
      </c>
      <c r="C44">
        <v>3048</v>
      </c>
      <c r="D44">
        <v>3157</v>
      </c>
      <c r="E44">
        <v>6676</v>
      </c>
      <c r="F44">
        <v>4284</v>
      </c>
      <c r="G44">
        <v>38080</v>
      </c>
      <c r="H44">
        <v>13453</v>
      </c>
      <c r="I44">
        <v>20</v>
      </c>
      <c r="J44">
        <v>26843</v>
      </c>
      <c r="K44">
        <v>3189</v>
      </c>
      <c r="L44" s="12"/>
      <c r="M44" s="11" t="str">
        <f t="shared" si="0"/>
        <v>TN</v>
      </c>
      <c r="N44" s="7">
        <f t="shared" si="1"/>
        <v>142743</v>
      </c>
      <c r="O44" s="8">
        <f t="shared" si="2"/>
        <v>0.57497040135067923</v>
      </c>
      <c r="P44" s="8">
        <f>SUM(B44,G44)/Intakes!N44</f>
        <v>0.50217210406519985</v>
      </c>
    </row>
    <row r="45" spans="1:16" x14ac:dyDescent="0.25">
      <c r="A45" s="6" t="s">
        <v>129</v>
      </c>
      <c r="B45">
        <v>156597</v>
      </c>
      <c r="C45">
        <v>3266</v>
      </c>
      <c r="D45">
        <v>22258</v>
      </c>
      <c r="E45">
        <v>47740</v>
      </c>
      <c r="F45">
        <v>2704</v>
      </c>
      <c r="G45">
        <v>180592</v>
      </c>
      <c r="H45">
        <v>33947</v>
      </c>
      <c r="I45">
        <v>3161</v>
      </c>
      <c r="J45">
        <v>93704</v>
      </c>
      <c r="K45">
        <v>2218</v>
      </c>
      <c r="L45" s="12"/>
      <c r="M45" s="11" t="str">
        <f t="shared" si="0"/>
        <v>TX</v>
      </c>
      <c r="N45" s="7">
        <f t="shared" si="1"/>
        <v>546187</v>
      </c>
      <c r="O45" s="8">
        <f t="shared" si="2"/>
        <v>0.61735083405500313</v>
      </c>
      <c r="P45" s="8">
        <f>SUM(B45,G45)/Intakes!N45</f>
        <v>0.53935224433517703</v>
      </c>
    </row>
    <row r="46" spans="1:16" x14ac:dyDescent="0.25">
      <c r="A46" s="6" t="s">
        <v>132</v>
      </c>
      <c r="B46">
        <v>39544</v>
      </c>
      <c r="C46">
        <v>1661</v>
      </c>
      <c r="D46">
        <v>3874</v>
      </c>
      <c r="E46">
        <v>10342</v>
      </c>
      <c r="F46">
        <v>1783</v>
      </c>
      <c r="G46">
        <v>23305</v>
      </c>
      <c r="H46">
        <v>10538</v>
      </c>
      <c r="I46">
        <v>0</v>
      </c>
      <c r="J46">
        <v>5797</v>
      </c>
      <c r="K46">
        <v>1158</v>
      </c>
      <c r="L46" s="12"/>
      <c r="M46" s="11" t="str">
        <f t="shared" si="0"/>
        <v>UT</v>
      </c>
      <c r="N46" s="7">
        <f t="shared" si="1"/>
        <v>98002</v>
      </c>
      <c r="O46" s="8">
        <f t="shared" si="2"/>
        <v>0.64130323870941408</v>
      </c>
      <c r="P46" s="8">
        <f>SUM(B46,G46)/Intakes!N46</f>
        <v>0.60269466820099726</v>
      </c>
    </row>
    <row r="47" spans="1:16" x14ac:dyDescent="0.25">
      <c r="A47" s="6" t="s">
        <v>135</v>
      </c>
      <c r="B47">
        <v>62210</v>
      </c>
      <c r="C47">
        <v>1925</v>
      </c>
      <c r="D47">
        <v>3595</v>
      </c>
      <c r="E47">
        <v>8125</v>
      </c>
      <c r="F47">
        <v>158</v>
      </c>
      <c r="G47">
        <v>38201</v>
      </c>
      <c r="H47">
        <v>12134</v>
      </c>
      <c r="I47">
        <v>0</v>
      </c>
      <c r="J47">
        <v>5136</v>
      </c>
      <c r="K47">
        <v>10</v>
      </c>
      <c r="L47" s="12"/>
      <c r="M47" s="11" t="str">
        <f t="shared" si="0"/>
        <v>VA</v>
      </c>
      <c r="N47" s="7">
        <f t="shared" si="1"/>
        <v>131494</v>
      </c>
      <c r="O47" s="8">
        <f t="shared" si="2"/>
        <v>0.76361659087106637</v>
      </c>
      <c r="P47" s="8">
        <f>SUM(B47,G47)/Intakes!N47</f>
        <v>0.68774186478174804</v>
      </c>
    </row>
    <row r="48" spans="1:16" x14ac:dyDescent="0.25">
      <c r="A48" s="6" t="s">
        <v>138</v>
      </c>
      <c r="B48">
        <v>6152</v>
      </c>
      <c r="C48">
        <v>124</v>
      </c>
      <c r="D48">
        <v>6</v>
      </c>
      <c r="E48">
        <v>50</v>
      </c>
      <c r="F48">
        <v>6</v>
      </c>
      <c r="G48">
        <v>1534</v>
      </c>
      <c r="H48">
        <v>252</v>
      </c>
      <c r="I48">
        <v>0</v>
      </c>
      <c r="J48">
        <v>62</v>
      </c>
      <c r="K48">
        <v>1</v>
      </c>
      <c r="L48" s="12"/>
      <c r="M48" s="11" t="str">
        <f t="shared" si="0"/>
        <v>VT</v>
      </c>
      <c r="N48" s="7">
        <f t="shared" si="1"/>
        <v>8187</v>
      </c>
      <c r="O48" s="8">
        <f t="shared" si="2"/>
        <v>0.93880542323195315</v>
      </c>
      <c r="P48" s="8">
        <f>SUM(B48,G48)/Intakes!N48</f>
        <v>0.86050156739811912</v>
      </c>
    </row>
    <row r="49" spans="1:16" x14ac:dyDescent="0.25">
      <c r="A49" s="6" t="s">
        <v>141</v>
      </c>
      <c r="B49">
        <v>110873</v>
      </c>
      <c r="C49">
        <v>5880</v>
      </c>
      <c r="D49">
        <v>2117</v>
      </c>
      <c r="E49">
        <v>11946</v>
      </c>
      <c r="F49">
        <v>615</v>
      </c>
      <c r="G49">
        <v>46429</v>
      </c>
      <c r="H49">
        <v>17708</v>
      </c>
      <c r="I49">
        <v>5</v>
      </c>
      <c r="J49">
        <v>4329</v>
      </c>
      <c r="K49">
        <v>71</v>
      </c>
      <c r="L49" s="12"/>
      <c r="M49" s="11" t="str">
        <f t="shared" si="0"/>
        <v>WA</v>
      </c>
      <c r="N49" s="7">
        <f t="shared" si="1"/>
        <v>199973</v>
      </c>
      <c r="O49" s="8">
        <f t="shared" si="2"/>
        <v>0.78661619318608011</v>
      </c>
      <c r="P49" s="8">
        <f>SUM(B49,G49)/Intakes!N49</f>
        <v>0.73652568442640221</v>
      </c>
    </row>
    <row r="50" spans="1:16" x14ac:dyDescent="0.25">
      <c r="A50" s="6" t="s">
        <v>144</v>
      </c>
      <c r="B50">
        <v>71262</v>
      </c>
      <c r="C50">
        <v>5490</v>
      </c>
      <c r="D50">
        <v>3820</v>
      </c>
      <c r="E50">
        <v>4378</v>
      </c>
      <c r="F50">
        <v>1582</v>
      </c>
      <c r="G50">
        <v>33844</v>
      </c>
      <c r="H50">
        <v>17945</v>
      </c>
      <c r="I50">
        <v>11</v>
      </c>
      <c r="J50">
        <v>3236</v>
      </c>
      <c r="K50">
        <v>1189</v>
      </c>
      <c r="L50" s="12"/>
      <c r="M50" s="11" t="str">
        <f t="shared" si="0"/>
        <v>WI</v>
      </c>
      <c r="N50" s="7">
        <f t="shared" si="1"/>
        <v>142757</v>
      </c>
      <c r="O50" s="8">
        <f t="shared" si="2"/>
        <v>0.73625811693997489</v>
      </c>
      <c r="P50" s="8">
        <f>SUM(B50,G50)/Intakes!N50</f>
        <v>0.65460501731396825</v>
      </c>
    </row>
    <row r="51" spans="1:16" x14ac:dyDescent="0.25">
      <c r="A51" s="6" t="s">
        <v>147</v>
      </c>
      <c r="B51">
        <v>8708</v>
      </c>
      <c r="C51">
        <v>218</v>
      </c>
      <c r="D51">
        <v>138</v>
      </c>
      <c r="E51">
        <v>6861</v>
      </c>
      <c r="F51">
        <v>228</v>
      </c>
      <c r="G51">
        <v>5469</v>
      </c>
      <c r="H51">
        <v>2293</v>
      </c>
      <c r="I51">
        <v>1</v>
      </c>
      <c r="J51">
        <v>7121</v>
      </c>
      <c r="K51">
        <v>180</v>
      </c>
      <c r="L51" s="12"/>
      <c r="M51" s="11" t="str">
        <f t="shared" si="0"/>
        <v>WV</v>
      </c>
      <c r="N51" s="7">
        <f t="shared" si="1"/>
        <v>31217</v>
      </c>
      <c r="O51" s="8">
        <f t="shared" si="2"/>
        <v>0.45414357561585034</v>
      </c>
      <c r="P51" s="8">
        <f>SUM(B51,G51)/Intakes!N51</f>
        <v>0.42260112677735712</v>
      </c>
    </row>
    <row r="52" spans="1:16" x14ac:dyDescent="0.25">
      <c r="A52" s="6" t="s">
        <v>150</v>
      </c>
      <c r="B52">
        <v>8532</v>
      </c>
      <c r="C52">
        <v>754</v>
      </c>
      <c r="D52">
        <v>221</v>
      </c>
      <c r="E52">
        <v>676</v>
      </c>
      <c r="F52">
        <v>782</v>
      </c>
      <c r="G52">
        <v>6091</v>
      </c>
      <c r="H52">
        <v>4825</v>
      </c>
      <c r="I52">
        <v>2</v>
      </c>
      <c r="J52">
        <v>866</v>
      </c>
      <c r="K52">
        <v>452</v>
      </c>
      <c r="L52" s="12"/>
      <c r="M52" s="11" t="str">
        <f t="shared" si="0"/>
        <v>WY</v>
      </c>
      <c r="N52" s="7">
        <f t="shared" si="1"/>
        <v>23201</v>
      </c>
      <c r="O52" s="8">
        <f t="shared" si="2"/>
        <v>0.6302745571311581</v>
      </c>
      <c r="P52" s="8">
        <f>SUM(B52,G52)/Intakes!N52</f>
        <v>0.60880969232690785</v>
      </c>
    </row>
    <row r="53" spans="1:16" x14ac:dyDescent="0.25">
      <c r="A53" s="6" t="s">
        <v>184</v>
      </c>
      <c r="B53">
        <v>2227624</v>
      </c>
      <c r="C53">
        <v>96946</v>
      </c>
      <c r="D53">
        <v>179930</v>
      </c>
      <c r="E53">
        <v>346161</v>
      </c>
      <c r="F53">
        <v>66268</v>
      </c>
      <c r="G53">
        <v>1702779</v>
      </c>
      <c r="H53">
        <v>579578</v>
      </c>
      <c r="I53">
        <v>4946</v>
      </c>
      <c r="J53">
        <v>455166</v>
      </c>
      <c r="K53">
        <v>42356</v>
      </c>
      <c r="L53" s="12"/>
      <c r="M53" s="10" t="s">
        <v>187</v>
      </c>
      <c r="N53" s="7">
        <f t="shared" si="1"/>
        <v>5701754</v>
      </c>
      <c r="O53" s="8">
        <f t="shared" si="2"/>
        <v>0.68933226512403023</v>
      </c>
      <c r="P53" s="8">
        <f>SUM(B53,G53)/Intakes!N53</f>
        <v>0.60757589552992108</v>
      </c>
    </row>
  </sheetData>
  <mergeCells count="4">
    <mergeCell ref="T3:U3"/>
    <mergeCell ref="V3:W3"/>
    <mergeCell ref="Q15:R15"/>
    <mergeCell ref="Q2:R2"/>
  </mergeCell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4"/>
  <sheetViews>
    <sheetView topLeftCell="W1" workbookViewId="0">
      <selection activeCell="W1" sqref="W1"/>
    </sheetView>
  </sheetViews>
  <sheetFormatPr defaultColWidth="28.140625" defaultRowHeight="15" x14ac:dyDescent="0.25"/>
  <sheetData>
    <row r="1" spans="1:31" x14ac:dyDescent="0.25">
      <c r="A1" s="3" t="s">
        <v>153</v>
      </c>
      <c r="B1" s="3" t="s">
        <v>154</v>
      </c>
      <c r="C1" s="3" t="s">
        <v>155</v>
      </c>
      <c r="D1" s="2" t="s">
        <v>156</v>
      </c>
      <c r="E1" s="2" t="s">
        <v>157</v>
      </c>
      <c r="F1" s="2" t="s">
        <v>158</v>
      </c>
      <c r="G1" s="2" t="s">
        <v>159</v>
      </c>
      <c r="H1" s="2" t="s">
        <v>183</v>
      </c>
      <c r="I1" s="2" t="s">
        <v>160</v>
      </c>
      <c r="J1" s="2" t="s">
        <v>161</v>
      </c>
      <c r="K1" s="2" t="s">
        <v>162</v>
      </c>
      <c r="L1" s="2" t="s">
        <v>163</v>
      </c>
      <c r="M1" s="2" t="s">
        <v>164</v>
      </c>
      <c r="N1" s="2" t="s">
        <v>165</v>
      </c>
      <c r="O1" s="2" t="s">
        <v>166</v>
      </c>
      <c r="P1" s="2" t="s">
        <v>167</v>
      </c>
      <c r="Q1" s="2" t="s">
        <v>168</v>
      </c>
      <c r="R1" s="2" t="s">
        <v>169</v>
      </c>
      <c r="S1" s="2" t="s">
        <v>170</v>
      </c>
      <c r="T1" s="2" t="s">
        <v>171</v>
      </c>
      <c r="U1" s="2" t="s">
        <v>172</v>
      </c>
      <c r="V1" s="2" t="s">
        <v>173</v>
      </c>
      <c r="W1" s="2" t="s">
        <v>174</v>
      </c>
      <c r="X1" s="2" t="s">
        <v>175</v>
      </c>
      <c r="Y1" s="2" t="s">
        <v>176</v>
      </c>
      <c r="Z1" s="2" t="s">
        <v>177</v>
      </c>
      <c r="AA1" s="2" t="s">
        <v>178</v>
      </c>
      <c r="AB1" s="2" t="s">
        <v>179</v>
      </c>
      <c r="AC1" s="2" t="s">
        <v>180</v>
      </c>
      <c r="AD1" s="2" t="s">
        <v>181</v>
      </c>
      <c r="AE1" s="2" t="s">
        <v>182</v>
      </c>
    </row>
    <row r="2" spans="1:31" x14ac:dyDescent="0.25">
      <c r="A2" s="1" t="s">
        <v>0</v>
      </c>
      <c r="B2" s="1">
        <v>2021</v>
      </c>
      <c r="C2" s="1">
        <v>5</v>
      </c>
      <c r="D2" s="4">
        <v>886</v>
      </c>
      <c r="E2" s="4">
        <v>1620</v>
      </c>
      <c r="F2" s="4">
        <v>85</v>
      </c>
      <c r="G2" s="4">
        <v>37</v>
      </c>
      <c r="H2" s="4">
        <v>133</v>
      </c>
      <c r="I2" s="4">
        <v>2217</v>
      </c>
      <c r="J2" s="4">
        <v>365</v>
      </c>
      <c r="K2" s="4">
        <v>1</v>
      </c>
      <c r="L2" s="4">
        <v>70</v>
      </c>
      <c r="M2" s="4">
        <v>10</v>
      </c>
      <c r="N2" s="4">
        <v>100</v>
      </c>
      <c r="O2" s="4">
        <v>0</v>
      </c>
      <c r="P2" s="4">
        <v>38</v>
      </c>
      <c r="Q2" s="4">
        <v>79</v>
      </c>
      <c r="R2" s="4">
        <v>565</v>
      </c>
      <c r="S2" s="4">
        <v>1130</v>
      </c>
      <c r="T2" s="4">
        <v>0</v>
      </c>
      <c r="U2" s="4">
        <v>75</v>
      </c>
      <c r="V2" s="4">
        <v>144</v>
      </c>
      <c r="W2" s="4">
        <v>763</v>
      </c>
      <c r="X2" s="4">
        <v>948</v>
      </c>
      <c r="Y2" s="4">
        <v>0</v>
      </c>
      <c r="Z2" s="4">
        <v>3</v>
      </c>
      <c r="AA2" s="4">
        <v>6</v>
      </c>
      <c r="AB2" s="4">
        <v>7</v>
      </c>
      <c r="AC2" s="4">
        <v>0</v>
      </c>
      <c r="AD2" s="4">
        <v>80</v>
      </c>
      <c r="AE2" s="4">
        <v>82</v>
      </c>
    </row>
    <row r="3" spans="1:31" x14ac:dyDescent="0.25">
      <c r="A3" s="1" t="s">
        <v>3</v>
      </c>
      <c r="B3" s="1">
        <v>2021</v>
      </c>
      <c r="C3" s="1">
        <v>17</v>
      </c>
      <c r="D3" s="4">
        <v>1548</v>
      </c>
      <c r="E3" s="4">
        <v>3414</v>
      </c>
      <c r="F3" s="4">
        <v>707</v>
      </c>
      <c r="G3" s="4">
        <v>0</v>
      </c>
      <c r="H3" s="4">
        <v>644</v>
      </c>
      <c r="I3" s="4">
        <v>3816</v>
      </c>
      <c r="J3" s="4">
        <v>78</v>
      </c>
      <c r="K3" s="4">
        <v>218</v>
      </c>
      <c r="L3" s="4">
        <v>655</v>
      </c>
      <c r="M3" s="4">
        <v>90</v>
      </c>
      <c r="N3" s="4">
        <v>221</v>
      </c>
      <c r="O3" s="4">
        <v>7</v>
      </c>
      <c r="P3" s="4">
        <v>6</v>
      </c>
      <c r="Q3" s="4">
        <v>1664</v>
      </c>
      <c r="R3" s="4">
        <v>3566</v>
      </c>
      <c r="S3" s="4">
        <v>8323</v>
      </c>
      <c r="T3" s="4">
        <v>1435</v>
      </c>
      <c r="U3" s="4">
        <v>27</v>
      </c>
      <c r="V3" s="4">
        <v>1953</v>
      </c>
      <c r="W3" s="4">
        <v>6577</v>
      </c>
      <c r="X3" s="4">
        <v>2101</v>
      </c>
      <c r="Y3" s="4">
        <v>1</v>
      </c>
      <c r="Z3" s="4">
        <v>3592</v>
      </c>
      <c r="AA3" s="4">
        <v>90</v>
      </c>
      <c r="AB3" s="4">
        <v>180</v>
      </c>
      <c r="AC3" s="4">
        <v>7</v>
      </c>
      <c r="AD3" s="4">
        <v>7</v>
      </c>
      <c r="AE3" s="4">
        <v>2994</v>
      </c>
    </row>
    <row r="4" spans="1:31" x14ac:dyDescent="0.25">
      <c r="A4" s="1" t="s">
        <v>6</v>
      </c>
      <c r="B4" s="1">
        <v>2021</v>
      </c>
      <c r="C4" s="1">
        <v>19</v>
      </c>
      <c r="D4" s="4">
        <v>975</v>
      </c>
      <c r="E4" s="4">
        <v>2398</v>
      </c>
      <c r="F4" s="4">
        <v>667</v>
      </c>
      <c r="G4" s="4">
        <v>47</v>
      </c>
      <c r="H4" s="4">
        <v>300</v>
      </c>
      <c r="I4" s="4">
        <v>3254</v>
      </c>
      <c r="J4" s="4">
        <v>79</v>
      </c>
      <c r="K4" s="4">
        <v>135</v>
      </c>
      <c r="L4" s="4">
        <v>439</v>
      </c>
      <c r="M4" s="4">
        <v>198</v>
      </c>
      <c r="N4" s="4">
        <v>127</v>
      </c>
      <c r="O4" s="4">
        <v>9</v>
      </c>
      <c r="P4" s="4">
        <v>3</v>
      </c>
      <c r="Q4" s="4">
        <v>239</v>
      </c>
      <c r="R4" s="4">
        <v>1670</v>
      </c>
      <c r="S4" s="4">
        <v>4320</v>
      </c>
      <c r="T4" s="4">
        <v>516</v>
      </c>
      <c r="U4" s="4">
        <v>15</v>
      </c>
      <c r="V4" s="4">
        <v>409</v>
      </c>
      <c r="W4" s="4">
        <v>3240</v>
      </c>
      <c r="X4" s="4">
        <v>1482</v>
      </c>
      <c r="Y4" s="4">
        <v>4</v>
      </c>
      <c r="Z4" s="4">
        <v>1567</v>
      </c>
      <c r="AA4" s="4">
        <v>265</v>
      </c>
      <c r="AB4" s="4">
        <v>123</v>
      </c>
      <c r="AC4" s="4">
        <v>5</v>
      </c>
      <c r="AD4" s="4">
        <v>12</v>
      </c>
      <c r="AE4" s="4">
        <v>364</v>
      </c>
    </row>
    <row r="5" spans="1:31" x14ac:dyDescent="0.25">
      <c r="A5" s="1" t="s">
        <v>9</v>
      </c>
      <c r="B5" s="1">
        <v>2021</v>
      </c>
      <c r="C5" s="1">
        <v>40</v>
      </c>
      <c r="D5" s="4">
        <v>10928</v>
      </c>
      <c r="E5" s="4">
        <v>16545</v>
      </c>
      <c r="F5" s="4">
        <v>2088</v>
      </c>
      <c r="G5" s="4">
        <v>245</v>
      </c>
      <c r="H5" s="4">
        <v>1699</v>
      </c>
      <c r="I5" s="4">
        <v>19816</v>
      </c>
      <c r="J5" s="4">
        <v>617</v>
      </c>
      <c r="K5" s="4">
        <v>349</v>
      </c>
      <c r="L5" s="4">
        <v>3216</v>
      </c>
      <c r="M5" s="4">
        <v>3185</v>
      </c>
      <c r="N5" s="4">
        <v>931</v>
      </c>
      <c r="O5" s="4">
        <v>62</v>
      </c>
      <c r="P5" s="4">
        <v>262</v>
      </c>
      <c r="Q5" s="4">
        <v>3700</v>
      </c>
      <c r="R5" s="4">
        <v>12522</v>
      </c>
      <c r="S5" s="4">
        <v>28818</v>
      </c>
      <c r="T5" s="4">
        <v>6516</v>
      </c>
      <c r="U5" s="4">
        <v>755</v>
      </c>
      <c r="V5" s="4">
        <v>3476</v>
      </c>
      <c r="W5" s="4">
        <v>32510</v>
      </c>
      <c r="X5" s="4">
        <v>9444</v>
      </c>
      <c r="Y5" s="4">
        <v>9</v>
      </c>
      <c r="Z5" s="4">
        <v>6229</v>
      </c>
      <c r="AA5" s="4">
        <v>615</v>
      </c>
      <c r="AB5" s="4">
        <v>543</v>
      </c>
      <c r="AC5" s="4">
        <v>36</v>
      </c>
      <c r="AD5" s="4">
        <v>784</v>
      </c>
      <c r="AE5" s="4">
        <v>2613</v>
      </c>
    </row>
    <row r="6" spans="1:31" x14ac:dyDescent="0.25">
      <c r="A6" s="1" t="s">
        <v>12</v>
      </c>
      <c r="B6" s="1">
        <v>2021</v>
      </c>
      <c r="C6" s="1">
        <v>127</v>
      </c>
      <c r="D6" s="4">
        <v>23916</v>
      </c>
      <c r="E6" s="4">
        <v>91750</v>
      </c>
      <c r="F6" s="4">
        <v>15762</v>
      </c>
      <c r="G6" s="4">
        <v>2199</v>
      </c>
      <c r="H6" s="4">
        <v>5799</v>
      </c>
      <c r="I6" s="4">
        <v>84581</v>
      </c>
      <c r="J6" s="4">
        <v>4213</v>
      </c>
      <c r="K6" s="4">
        <v>10056</v>
      </c>
      <c r="L6" s="4">
        <v>12871</v>
      </c>
      <c r="M6" s="4">
        <v>2604</v>
      </c>
      <c r="N6" s="4">
        <v>3762</v>
      </c>
      <c r="O6" s="4">
        <v>280</v>
      </c>
      <c r="P6" s="4">
        <v>1981</v>
      </c>
      <c r="Q6" s="4">
        <v>18246</v>
      </c>
      <c r="R6" s="4">
        <v>28735</v>
      </c>
      <c r="S6" s="4">
        <v>82761</v>
      </c>
      <c r="T6" s="4">
        <v>15768</v>
      </c>
      <c r="U6" s="4">
        <v>6055</v>
      </c>
      <c r="V6" s="4">
        <v>6745</v>
      </c>
      <c r="W6" s="4">
        <v>70334</v>
      </c>
      <c r="X6" s="4">
        <v>33064</v>
      </c>
      <c r="Y6" s="4">
        <v>115</v>
      </c>
      <c r="Z6" s="4">
        <v>19114</v>
      </c>
      <c r="AA6" s="4">
        <v>2010</v>
      </c>
      <c r="AB6" s="4">
        <v>995</v>
      </c>
      <c r="AC6" s="4">
        <v>136</v>
      </c>
      <c r="AD6" s="4">
        <v>5806</v>
      </c>
      <c r="AE6" s="4">
        <v>8652</v>
      </c>
    </row>
    <row r="7" spans="1:31" x14ac:dyDescent="0.25">
      <c r="A7" s="1" t="s">
        <v>15</v>
      </c>
      <c r="B7" s="1">
        <v>2021</v>
      </c>
      <c r="C7" s="1">
        <v>37</v>
      </c>
      <c r="D7" s="4">
        <v>13218</v>
      </c>
      <c r="E7" s="4">
        <v>17025</v>
      </c>
      <c r="F7" s="4">
        <v>9007</v>
      </c>
      <c r="G7" s="4">
        <v>127</v>
      </c>
      <c r="H7" s="4">
        <v>4188</v>
      </c>
      <c r="I7" s="4">
        <v>31015</v>
      </c>
      <c r="J7" s="4">
        <v>2160</v>
      </c>
      <c r="K7" s="4">
        <v>3406</v>
      </c>
      <c r="L7" s="4">
        <v>2474</v>
      </c>
      <c r="M7" s="4">
        <v>561</v>
      </c>
      <c r="N7" s="4">
        <v>636</v>
      </c>
      <c r="O7" s="4">
        <v>43</v>
      </c>
      <c r="P7" s="4">
        <v>130</v>
      </c>
      <c r="Q7" s="4">
        <v>3328</v>
      </c>
      <c r="R7" s="4">
        <v>11184</v>
      </c>
      <c r="S7" s="4">
        <v>16541</v>
      </c>
      <c r="T7" s="4">
        <v>9099</v>
      </c>
      <c r="U7" s="4">
        <v>343</v>
      </c>
      <c r="V7" s="4">
        <v>2625</v>
      </c>
      <c r="W7" s="4">
        <v>23314</v>
      </c>
      <c r="X7" s="4">
        <v>12383</v>
      </c>
      <c r="Y7" s="4">
        <v>129</v>
      </c>
      <c r="Z7" s="4">
        <v>1558</v>
      </c>
      <c r="AA7" s="4">
        <v>207</v>
      </c>
      <c r="AB7" s="4">
        <v>127</v>
      </c>
      <c r="AC7" s="4">
        <v>14</v>
      </c>
      <c r="AD7" s="4">
        <v>347</v>
      </c>
      <c r="AE7" s="4">
        <v>2201</v>
      </c>
    </row>
    <row r="8" spans="1:31" x14ac:dyDescent="0.25">
      <c r="A8" s="1" t="s">
        <v>18</v>
      </c>
      <c r="B8" s="1">
        <v>2021</v>
      </c>
      <c r="C8" s="1">
        <v>10</v>
      </c>
      <c r="D8" s="4">
        <v>666</v>
      </c>
      <c r="E8" s="4">
        <v>975</v>
      </c>
      <c r="F8" s="4">
        <v>838</v>
      </c>
      <c r="G8" s="4">
        <v>92</v>
      </c>
      <c r="H8" s="4">
        <v>601</v>
      </c>
      <c r="I8" s="4">
        <v>2034</v>
      </c>
      <c r="J8" s="4">
        <v>292</v>
      </c>
      <c r="K8" s="4">
        <v>32</v>
      </c>
      <c r="L8" s="4">
        <v>162</v>
      </c>
      <c r="M8" s="4">
        <v>50</v>
      </c>
      <c r="N8" s="4">
        <v>221</v>
      </c>
      <c r="O8" s="4">
        <v>1</v>
      </c>
      <c r="P8" s="4">
        <v>91</v>
      </c>
      <c r="Q8" s="4">
        <v>88</v>
      </c>
      <c r="R8" s="4">
        <v>291</v>
      </c>
      <c r="S8" s="4">
        <v>240</v>
      </c>
      <c r="T8" s="4">
        <v>414</v>
      </c>
      <c r="U8" s="4">
        <v>165</v>
      </c>
      <c r="V8" s="4">
        <v>361</v>
      </c>
      <c r="W8" s="4">
        <v>852</v>
      </c>
      <c r="X8" s="4">
        <v>185</v>
      </c>
      <c r="Y8" s="4">
        <v>0</v>
      </c>
      <c r="Z8" s="4">
        <v>180</v>
      </c>
      <c r="AA8" s="4">
        <v>45</v>
      </c>
      <c r="AB8" s="4">
        <v>18</v>
      </c>
      <c r="AC8" s="4">
        <v>0</v>
      </c>
      <c r="AD8" s="4">
        <v>169</v>
      </c>
      <c r="AE8" s="4">
        <v>35</v>
      </c>
    </row>
    <row r="9" spans="1:31" x14ac:dyDescent="0.25">
      <c r="A9" s="1" t="s">
        <v>21</v>
      </c>
      <c r="B9" s="1">
        <v>2021</v>
      </c>
      <c r="C9" s="1">
        <v>2</v>
      </c>
      <c r="D9" s="4">
        <v>589</v>
      </c>
      <c r="E9" s="4">
        <v>606</v>
      </c>
      <c r="F9" s="4">
        <v>7</v>
      </c>
      <c r="G9" s="4">
        <v>0</v>
      </c>
      <c r="H9" s="4">
        <v>56</v>
      </c>
      <c r="I9" s="4">
        <v>1120</v>
      </c>
      <c r="J9" s="4">
        <v>18</v>
      </c>
      <c r="K9" s="4">
        <v>59</v>
      </c>
      <c r="L9" s="4">
        <v>25</v>
      </c>
      <c r="M9" s="4">
        <v>0</v>
      </c>
      <c r="N9" s="4">
        <v>53</v>
      </c>
      <c r="O9" s="4">
        <v>0</v>
      </c>
      <c r="P9" s="4">
        <v>0</v>
      </c>
      <c r="Q9" s="4">
        <v>66</v>
      </c>
      <c r="R9" s="4">
        <v>137</v>
      </c>
      <c r="S9" s="4">
        <v>53</v>
      </c>
      <c r="T9" s="4">
        <v>362</v>
      </c>
      <c r="U9" s="4">
        <v>0</v>
      </c>
      <c r="V9" s="4">
        <v>1</v>
      </c>
      <c r="W9" s="4">
        <v>517</v>
      </c>
      <c r="X9" s="4">
        <v>23</v>
      </c>
      <c r="Y9" s="4">
        <v>0</v>
      </c>
      <c r="Z9" s="4">
        <v>3</v>
      </c>
      <c r="AA9" s="4">
        <v>0</v>
      </c>
      <c r="AB9" s="4">
        <v>3</v>
      </c>
      <c r="AC9" s="4">
        <v>0</v>
      </c>
      <c r="AD9" s="4">
        <v>0</v>
      </c>
      <c r="AE9" s="4">
        <v>20</v>
      </c>
    </row>
    <row r="10" spans="1:31" x14ac:dyDescent="0.25">
      <c r="A10" s="1" t="s">
        <v>24</v>
      </c>
      <c r="B10" s="1">
        <v>2021</v>
      </c>
      <c r="C10" s="1">
        <v>63</v>
      </c>
      <c r="D10" s="4">
        <v>23292</v>
      </c>
      <c r="E10" s="4">
        <v>48963</v>
      </c>
      <c r="F10" s="4">
        <v>10729</v>
      </c>
      <c r="G10" s="4">
        <v>1986</v>
      </c>
      <c r="H10" s="4">
        <v>3959</v>
      </c>
      <c r="I10" s="4">
        <v>60871</v>
      </c>
      <c r="J10" s="4">
        <v>1425</v>
      </c>
      <c r="K10" s="4">
        <v>7409</v>
      </c>
      <c r="L10" s="4">
        <v>7997</v>
      </c>
      <c r="M10" s="4">
        <v>1283</v>
      </c>
      <c r="N10" s="4">
        <v>2104</v>
      </c>
      <c r="O10" s="4">
        <v>142</v>
      </c>
      <c r="P10" s="4">
        <v>1445</v>
      </c>
      <c r="Q10" s="4">
        <v>7148</v>
      </c>
      <c r="R10" s="4">
        <v>17235</v>
      </c>
      <c r="S10" s="4">
        <v>22095</v>
      </c>
      <c r="T10" s="4">
        <v>12924</v>
      </c>
      <c r="U10" s="4">
        <v>3604</v>
      </c>
      <c r="V10" s="4">
        <v>4477</v>
      </c>
      <c r="W10" s="4">
        <v>38581</v>
      </c>
      <c r="X10" s="4">
        <v>8294</v>
      </c>
      <c r="Y10" s="4">
        <v>2</v>
      </c>
      <c r="Z10" s="4">
        <v>6762</v>
      </c>
      <c r="AA10" s="4">
        <v>2472</v>
      </c>
      <c r="AB10" s="4">
        <v>331</v>
      </c>
      <c r="AC10" s="4">
        <v>25</v>
      </c>
      <c r="AD10" s="4">
        <v>3137</v>
      </c>
      <c r="AE10" s="4">
        <v>2837</v>
      </c>
    </row>
    <row r="11" spans="1:31" x14ac:dyDescent="0.25">
      <c r="A11" s="1" t="s">
        <v>27</v>
      </c>
      <c r="B11" s="1">
        <v>2021</v>
      </c>
      <c r="C11" s="1">
        <v>52</v>
      </c>
      <c r="D11" s="4">
        <v>10658</v>
      </c>
      <c r="E11" s="4">
        <v>13419</v>
      </c>
      <c r="F11" s="4">
        <v>6567</v>
      </c>
      <c r="G11" s="4">
        <v>153</v>
      </c>
      <c r="H11" s="4">
        <v>4735</v>
      </c>
      <c r="I11" s="4">
        <v>20358</v>
      </c>
      <c r="J11" s="4">
        <v>465</v>
      </c>
      <c r="K11" s="4">
        <v>951</v>
      </c>
      <c r="L11" s="4">
        <v>5752</v>
      </c>
      <c r="M11" s="4">
        <v>2058</v>
      </c>
      <c r="N11" s="4">
        <v>1198</v>
      </c>
      <c r="O11" s="4">
        <v>46</v>
      </c>
      <c r="P11" s="4">
        <v>117</v>
      </c>
      <c r="Q11" s="4">
        <v>3171</v>
      </c>
      <c r="R11" s="4">
        <v>9473</v>
      </c>
      <c r="S11" s="4">
        <v>13653</v>
      </c>
      <c r="T11" s="4">
        <v>4524</v>
      </c>
      <c r="U11" s="4">
        <v>173</v>
      </c>
      <c r="V11" s="4">
        <v>4069</v>
      </c>
      <c r="W11" s="4">
        <v>16209</v>
      </c>
      <c r="X11" s="4">
        <v>4479</v>
      </c>
      <c r="Y11" s="4">
        <v>9</v>
      </c>
      <c r="Z11" s="4">
        <v>6880</v>
      </c>
      <c r="AA11" s="4">
        <v>956</v>
      </c>
      <c r="AB11" s="4">
        <v>243</v>
      </c>
      <c r="AC11" s="4">
        <v>35</v>
      </c>
      <c r="AD11" s="4">
        <v>178</v>
      </c>
      <c r="AE11" s="4">
        <v>2083</v>
      </c>
    </row>
    <row r="12" spans="1:31" x14ac:dyDescent="0.25">
      <c r="A12" s="1" t="s">
        <v>30</v>
      </c>
      <c r="B12" s="1">
        <v>2021</v>
      </c>
      <c r="C12" s="1">
        <v>6</v>
      </c>
      <c r="D12" s="4">
        <v>2821</v>
      </c>
      <c r="E12" s="4">
        <v>8363</v>
      </c>
      <c r="F12" s="4">
        <v>255</v>
      </c>
      <c r="G12" s="4">
        <v>274</v>
      </c>
      <c r="H12" s="4">
        <v>62</v>
      </c>
      <c r="I12" s="4">
        <v>5589</v>
      </c>
      <c r="J12" s="4">
        <v>448</v>
      </c>
      <c r="K12" s="4">
        <v>779</v>
      </c>
      <c r="L12" s="4">
        <v>1125</v>
      </c>
      <c r="M12" s="4">
        <v>0</v>
      </c>
      <c r="N12" s="4">
        <v>181</v>
      </c>
      <c r="O12" s="4">
        <v>69</v>
      </c>
      <c r="P12" s="4">
        <v>109</v>
      </c>
      <c r="Q12" s="4">
        <v>2916</v>
      </c>
      <c r="R12" s="4">
        <v>2767</v>
      </c>
      <c r="S12" s="4">
        <v>4519</v>
      </c>
      <c r="T12" s="4">
        <v>601</v>
      </c>
      <c r="U12" s="4">
        <v>620</v>
      </c>
      <c r="V12" s="4">
        <v>47</v>
      </c>
      <c r="W12" s="4">
        <v>4132</v>
      </c>
      <c r="X12" s="4">
        <v>2185</v>
      </c>
      <c r="Y12" s="4">
        <v>19</v>
      </c>
      <c r="Z12" s="4">
        <v>623</v>
      </c>
      <c r="AA12" s="4">
        <v>0</v>
      </c>
      <c r="AB12" s="4">
        <v>26</v>
      </c>
      <c r="AC12" s="4">
        <v>4</v>
      </c>
      <c r="AD12" s="4">
        <v>248</v>
      </c>
      <c r="AE12" s="4">
        <v>797</v>
      </c>
    </row>
    <row r="13" spans="1:31" x14ac:dyDescent="0.25">
      <c r="A13" s="1" t="s">
        <v>33</v>
      </c>
      <c r="B13" s="1">
        <v>2021</v>
      </c>
      <c r="C13" s="1">
        <v>16</v>
      </c>
      <c r="D13" s="4">
        <v>4181</v>
      </c>
      <c r="E13" s="4">
        <v>6963</v>
      </c>
      <c r="F13" s="4">
        <v>657</v>
      </c>
      <c r="G13" s="4">
        <v>359</v>
      </c>
      <c r="H13" s="4">
        <v>434</v>
      </c>
      <c r="I13" s="4">
        <v>8604</v>
      </c>
      <c r="J13" s="4">
        <v>560</v>
      </c>
      <c r="K13" s="4">
        <v>834</v>
      </c>
      <c r="L13" s="4">
        <v>855</v>
      </c>
      <c r="M13" s="4">
        <v>64</v>
      </c>
      <c r="N13" s="4">
        <v>409</v>
      </c>
      <c r="O13" s="4">
        <v>147</v>
      </c>
      <c r="P13" s="4">
        <v>357</v>
      </c>
      <c r="Q13" s="4">
        <v>745</v>
      </c>
      <c r="R13" s="4">
        <v>3483</v>
      </c>
      <c r="S13" s="4">
        <v>3517</v>
      </c>
      <c r="T13" s="4">
        <v>1586</v>
      </c>
      <c r="U13" s="4">
        <v>544</v>
      </c>
      <c r="V13" s="4">
        <v>386</v>
      </c>
      <c r="W13" s="4">
        <v>5414</v>
      </c>
      <c r="X13" s="4">
        <v>2539</v>
      </c>
      <c r="Y13" s="4">
        <v>0</v>
      </c>
      <c r="Z13" s="4">
        <v>395</v>
      </c>
      <c r="AA13" s="4">
        <v>2</v>
      </c>
      <c r="AB13" s="4">
        <v>102</v>
      </c>
      <c r="AC13" s="4">
        <v>34</v>
      </c>
      <c r="AD13" s="4">
        <v>538</v>
      </c>
      <c r="AE13" s="4">
        <v>369</v>
      </c>
    </row>
    <row r="14" spans="1:31" x14ac:dyDescent="0.25">
      <c r="A14" s="1" t="s">
        <v>36</v>
      </c>
      <c r="B14" s="1">
        <v>2021</v>
      </c>
      <c r="C14" s="1">
        <v>21</v>
      </c>
      <c r="D14" s="4">
        <v>4136</v>
      </c>
      <c r="E14" s="4">
        <v>9041</v>
      </c>
      <c r="F14" s="4">
        <v>801</v>
      </c>
      <c r="G14" s="4">
        <v>138</v>
      </c>
      <c r="H14" s="4">
        <v>657</v>
      </c>
      <c r="I14" s="4">
        <v>9584</v>
      </c>
      <c r="J14" s="4">
        <v>459</v>
      </c>
      <c r="K14" s="4">
        <v>1734</v>
      </c>
      <c r="L14" s="4">
        <v>1098</v>
      </c>
      <c r="M14" s="4">
        <v>392</v>
      </c>
      <c r="N14" s="4">
        <v>268</v>
      </c>
      <c r="O14" s="4">
        <v>36</v>
      </c>
      <c r="P14" s="4">
        <v>136</v>
      </c>
      <c r="Q14" s="4">
        <v>1858</v>
      </c>
      <c r="R14" s="4">
        <v>3625</v>
      </c>
      <c r="S14" s="4">
        <v>7439</v>
      </c>
      <c r="T14" s="4">
        <v>1680</v>
      </c>
      <c r="U14" s="4">
        <v>362</v>
      </c>
      <c r="V14" s="4">
        <v>597</v>
      </c>
      <c r="W14" s="4">
        <v>7035</v>
      </c>
      <c r="X14" s="4">
        <v>4969</v>
      </c>
      <c r="Y14" s="4">
        <v>1</v>
      </c>
      <c r="Z14" s="4">
        <v>507</v>
      </c>
      <c r="AA14" s="4">
        <v>157</v>
      </c>
      <c r="AB14" s="4">
        <v>54</v>
      </c>
      <c r="AC14" s="4">
        <v>7</v>
      </c>
      <c r="AD14" s="4">
        <v>340</v>
      </c>
      <c r="AE14" s="4">
        <v>442</v>
      </c>
    </row>
    <row r="15" spans="1:31" x14ac:dyDescent="0.25">
      <c r="A15" s="1" t="s">
        <v>39</v>
      </c>
      <c r="B15" s="1">
        <v>2021</v>
      </c>
      <c r="C15" s="1">
        <v>29</v>
      </c>
      <c r="D15" s="4">
        <v>7275</v>
      </c>
      <c r="E15" s="4">
        <v>5736</v>
      </c>
      <c r="F15" s="4">
        <v>7623</v>
      </c>
      <c r="G15" s="4">
        <v>120</v>
      </c>
      <c r="H15" s="4">
        <v>656</v>
      </c>
      <c r="I15" s="4">
        <v>16483</v>
      </c>
      <c r="J15" s="4">
        <v>419</v>
      </c>
      <c r="K15" s="4">
        <v>301</v>
      </c>
      <c r="L15" s="4">
        <v>1866</v>
      </c>
      <c r="M15" s="4">
        <v>64</v>
      </c>
      <c r="N15" s="4">
        <v>677</v>
      </c>
      <c r="O15" s="4">
        <v>3</v>
      </c>
      <c r="P15" s="4">
        <v>119</v>
      </c>
      <c r="Q15" s="4">
        <v>1439</v>
      </c>
      <c r="R15" s="4">
        <v>4697</v>
      </c>
      <c r="S15" s="4">
        <v>3090</v>
      </c>
      <c r="T15" s="4">
        <v>11879</v>
      </c>
      <c r="U15" s="4">
        <v>366</v>
      </c>
      <c r="V15" s="4">
        <v>604</v>
      </c>
      <c r="W15" s="4">
        <v>15717</v>
      </c>
      <c r="X15" s="4">
        <v>2430</v>
      </c>
      <c r="Y15" s="4">
        <v>37</v>
      </c>
      <c r="Z15" s="4">
        <v>1006</v>
      </c>
      <c r="AA15" s="4">
        <v>208</v>
      </c>
      <c r="AB15" s="4">
        <v>183</v>
      </c>
      <c r="AC15" s="4">
        <v>1</v>
      </c>
      <c r="AD15" s="4">
        <v>356</v>
      </c>
      <c r="AE15" s="4">
        <v>933</v>
      </c>
    </row>
    <row r="16" spans="1:31" x14ac:dyDescent="0.25">
      <c r="A16" s="1" t="s">
        <v>42</v>
      </c>
      <c r="B16" s="1">
        <v>2021</v>
      </c>
      <c r="C16" s="1">
        <v>31</v>
      </c>
      <c r="D16" s="4">
        <v>7911</v>
      </c>
      <c r="E16" s="4">
        <v>16537</v>
      </c>
      <c r="F16" s="4">
        <v>4656</v>
      </c>
      <c r="G16" s="4">
        <v>267</v>
      </c>
      <c r="H16" s="4">
        <v>1925</v>
      </c>
      <c r="I16" s="4">
        <v>18515</v>
      </c>
      <c r="J16" s="4">
        <v>908</v>
      </c>
      <c r="K16" s="4">
        <v>1736</v>
      </c>
      <c r="L16" s="4">
        <v>5006</v>
      </c>
      <c r="M16" s="4">
        <v>1018</v>
      </c>
      <c r="N16" s="4">
        <v>976</v>
      </c>
      <c r="O16" s="4">
        <v>52</v>
      </c>
      <c r="P16" s="4">
        <v>203</v>
      </c>
      <c r="Q16" s="4">
        <v>2695</v>
      </c>
      <c r="R16" s="4">
        <v>5103</v>
      </c>
      <c r="S16" s="4">
        <v>9209</v>
      </c>
      <c r="T16" s="4">
        <v>3840</v>
      </c>
      <c r="U16" s="4">
        <v>565</v>
      </c>
      <c r="V16" s="4">
        <v>1194</v>
      </c>
      <c r="W16" s="4">
        <v>10825</v>
      </c>
      <c r="X16" s="4">
        <v>5623</v>
      </c>
      <c r="Y16" s="4">
        <v>2</v>
      </c>
      <c r="Z16" s="4">
        <v>1662</v>
      </c>
      <c r="AA16" s="4">
        <v>297</v>
      </c>
      <c r="AB16" s="4">
        <v>109</v>
      </c>
      <c r="AC16" s="4">
        <v>5</v>
      </c>
      <c r="AD16" s="4">
        <v>460</v>
      </c>
      <c r="AE16" s="4">
        <v>1189</v>
      </c>
    </row>
    <row r="17" spans="1:31" x14ac:dyDescent="0.25">
      <c r="A17" s="1" t="s">
        <v>45</v>
      </c>
      <c r="B17" s="1">
        <v>2021</v>
      </c>
      <c r="C17" s="1">
        <v>22</v>
      </c>
      <c r="D17" s="4">
        <v>5029</v>
      </c>
      <c r="E17" s="4">
        <v>3762</v>
      </c>
      <c r="F17" s="4">
        <v>5238</v>
      </c>
      <c r="G17" s="4">
        <v>224</v>
      </c>
      <c r="H17" s="4">
        <v>232</v>
      </c>
      <c r="I17" s="4">
        <v>10775</v>
      </c>
      <c r="J17" s="4">
        <v>222</v>
      </c>
      <c r="K17" s="4">
        <v>6</v>
      </c>
      <c r="L17" s="4">
        <v>2227</v>
      </c>
      <c r="M17" s="4">
        <v>1</v>
      </c>
      <c r="N17" s="4">
        <v>403</v>
      </c>
      <c r="O17" s="4">
        <v>0</v>
      </c>
      <c r="P17" s="4">
        <v>204</v>
      </c>
      <c r="Q17" s="4">
        <v>1090</v>
      </c>
      <c r="R17" s="4">
        <v>4455</v>
      </c>
      <c r="S17" s="4">
        <v>4345</v>
      </c>
      <c r="T17" s="4">
        <v>4133</v>
      </c>
      <c r="U17" s="4">
        <v>608</v>
      </c>
      <c r="V17" s="4">
        <v>399</v>
      </c>
      <c r="W17" s="4">
        <v>9306</v>
      </c>
      <c r="X17" s="4">
        <v>2646</v>
      </c>
      <c r="Y17" s="4">
        <v>0</v>
      </c>
      <c r="Z17" s="4">
        <v>1259</v>
      </c>
      <c r="AA17" s="4">
        <v>42</v>
      </c>
      <c r="AB17" s="4">
        <v>82</v>
      </c>
      <c r="AC17" s="4">
        <v>10</v>
      </c>
      <c r="AD17" s="4">
        <v>596</v>
      </c>
      <c r="AE17" s="4">
        <v>844</v>
      </c>
    </row>
    <row r="18" spans="1:31" x14ac:dyDescent="0.25">
      <c r="A18" s="1" t="s">
        <v>48</v>
      </c>
      <c r="B18" s="1">
        <v>2021</v>
      </c>
      <c r="C18" s="1">
        <v>21</v>
      </c>
      <c r="D18" s="4">
        <v>5888</v>
      </c>
      <c r="E18" s="4">
        <v>8280</v>
      </c>
      <c r="F18" s="4">
        <v>3200</v>
      </c>
      <c r="G18" s="4">
        <v>67</v>
      </c>
      <c r="H18" s="4">
        <v>484</v>
      </c>
      <c r="I18" s="4">
        <v>9811</v>
      </c>
      <c r="J18" s="4">
        <v>338</v>
      </c>
      <c r="K18" s="4">
        <v>1956</v>
      </c>
      <c r="L18" s="4">
        <v>2696</v>
      </c>
      <c r="M18" s="4">
        <v>64</v>
      </c>
      <c r="N18" s="4">
        <v>486</v>
      </c>
      <c r="O18" s="4">
        <v>12</v>
      </c>
      <c r="P18" s="4">
        <v>48</v>
      </c>
      <c r="Q18" s="4">
        <v>1843</v>
      </c>
      <c r="R18" s="4">
        <v>6259</v>
      </c>
      <c r="S18" s="4">
        <v>7961</v>
      </c>
      <c r="T18" s="4">
        <v>2709</v>
      </c>
      <c r="U18" s="4">
        <v>179</v>
      </c>
      <c r="V18" s="4">
        <v>873</v>
      </c>
      <c r="W18" s="4">
        <v>7542</v>
      </c>
      <c r="X18" s="4">
        <v>3239</v>
      </c>
      <c r="Y18" s="4">
        <v>0</v>
      </c>
      <c r="Z18" s="4">
        <v>5001</v>
      </c>
      <c r="AA18" s="4">
        <v>0</v>
      </c>
      <c r="AB18" s="4">
        <v>154</v>
      </c>
      <c r="AC18" s="4">
        <v>5</v>
      </c>
      <c r="AD18" s="4">
        <v>145</v>
      </c>
      <c r="AE18" s="4">
        <v>1143</v>
      </c>
    </row>
    <row r="19" spans="1:31" x14ac:dyDescent="0.25">
      <c r="A19" s="1" t="s">
        <v>51</v>
      </c>
      <c r="B19" s="1">
        <v>2021</v>
      </c>
      <c r="C19" s="1">
        <v>21</v>
      </c>
      <c r="D19" s="4">
        <v>4117</v>
      </c>
      <c r="E19" s="4">
        <v>15305</v>
      </c>
      <c r="F19" s="4">
        <v>1637</v>
      </c>
      <c r="G19" s="4">
        <v>143</v>
      </c>
      <c r="H19" s="4">
        <v>820</v>
      </c>
      <c r="I19" s="4">
        <v>8945</v>
      </c>
      <c r="J19" s="4">
        <v>984</v>
      </c>
      <c r="K19" s="4">
        <v>2385</v>
      </c>
      <c r="L19" s="4">
        <v>6631</v>
      </c>
      <c r="M19" s="4">
        <v>163</v>
      </c>
      <c r="N19" s="4">
        <v>774</v>
      </c>
      <c r="O19" s="4">
        <v>54</v>
      </c>
      <c r="P19" s="4">
        <v>115</v>
      </c>
      <c r="Q19" s="4">
        <v>1647</v>
      </c>
      <c r="R19" s="4">
        <v>4434</v>
      </c>
      <c r="S19" s="4">
        <v>10264</v>
      </c>
      <c r="T19" s="4">
        <v>1527</v>
      </c>
      <c r="U19" s="4">
        <v>433</v>
      </c>
      <c r="V19" s="4">
        <v>588</v>
      </c>
      <c r="W19" s="4">
        <v>5178</v>
      </c>
      <c r="X19" s="4">
        <v>2640</v>
      </c>
      <c r="Y19" s="4">
        <v>5</v>
      </c>
      <c r="Z19" s="4">
        <v>6510</v>
      </c>
      <c r="AA19" s="4">
        <v>39</v>
      </c>
      <c r="AB19" s="4">
        <v>255</v>
      </c>
      <c r="AC19" s="4">
        <v>15</v>
      </c>
      <c r="AD19" s="4">
        <v>334</v>
      </c>
      <c r="AE19" s="4">
        <v>1958</v>
      </c>
    </row>
    <row r="20" spans="1:31" x14ac:dyDescent="0.25">
      <c r="A20" s="1" t="s">
        <v>54</v>
      </c>
      <c r="B20" s="1">
        <v>2021</v>
      </c>
      <c r="C20" s="1">
        <v>23</v>
      </c>
      <c r="D20" s="4">
        <v>3406</v>
      </c>
      <c r="E20" s="4">
        <v>2575</v>
      </c>
      <c r="F20" s="4">
        <v>6413</v>
      </c>
      <c r="G20" s="4">
        <v>392</v>
      </c>
      <c r="H20" s="4">
        <v>1084</v>
      </c>
      <c r="I20" s="4">
        <v>11979</v>
      </c>
      <c r="J20" s="4">
        <v>325</v>
      </c>
      <c r="K20" s="4">
        <v>50</v>
      </c>
      <c r="L20" s="4">
        <v>322</v>
      </c>
      <c r="M20" s="4">
        <v>2</v>
      </c>
      <c r="N20" s="4">
        <v>57</v>
      </c>
      <c r="O20" s="4">
        <v>13</v>
      </c>
      <c r="P20" s="4">
        <v>347</v>
      </c>
      <c r="Q20" s="4">
        <v>406</v>
      </c>
      <c r="R20" s="4">
        <v>1309</v>
      </c>
      <c r="S20" s="4">
        <v>515</v>
      </c>
      <c r="T20" s="4">
        <v>3656</v>
      </c>
      <c r="U20" s="4">
        <v>485</v>
      </c>
      <c r="V20" s="4">
        <v>1064</v>
      </c>
      <c r="W20" s="4">
        <v>5640</v>
      </c>
      <c r="X20" s="4">
        <v>264</v>
      </c>
      <c r="Y20" s="4">
        <v>0</v>
      </c>
      <c r="Z20" s="4">
        <v>257</v>
      </c>
      <c r="AA20" s="4">
        <v>1</v>
      </c>
      <c r="AB20" s="4">
        <v>12</v>
      </c>
      <c r="AC20" s="4">
        <v>0</v>
      </c>
      <c r="AD20" s="4">
        <v>461</v>
      </c>
      <c r="AE20" s="4">
        <v>248</v>
      </c>
    </row>
    <row r="21" spans="1:31" x14ac:dyDescent="0.25">
      <c r="A21" s="1" t="s">
        <v>57</v>
      </c>
      <c r="B21" s="1">
        <v>2021</v>
      </c>
      <c r="C21" s="1">
        <v>17</v>
      </c>
      <c r="D21" s="4">
        <v>3361</v>
      </c>
      <c r="E21" s="4">
        <v>7620</v>
      </c>
      <c r="F21" s="4">
        <v>1610</v>
      </c>
      <c r="G21" s="4">
        <v>187</v>
      </c>
      <c r="H21" s="4">
        <v>1176</v>
      </c>
      <c r="I21" s="4">
        <v>8151</v>
      </c>
      <c r="J21" s="4">
        <v>325</v>
      </c>
      <c r="K21" s="4">
        <v>1014</v>
      </c>
      <c r="L21" s="4">
        <v>2031</v>
      </c>
      <c r="M21" s="4">
        <v>28</v>
      </c>
      <c r="N21" s="4">
        <v>367</v>
      </c>
      <c r="O21" s="4">
        <v>34</v>
      </c>
      <c r="P21" s="4">
        <v>187</v>
      </c>
      <c r="Q21" s="4">
        <v>1753</v>
      </c>
      <c r="R21" s="4">
        <v>3911</v>
      </c>
      <c r="S21" s="4">
        <v>3202</v>
      </c>
      <c r="T21" s="4">
        <v>482</v>
      </c>
      <c r="U21" s="4">
        <v>492</v>
      </c>
      <c r="V21" s="4">
        <v>1228</v>
      </c>
      <c r="W21" s="4">
        <v>4792</v>
      </c>
      <c r="X21" s="4">
        <v>2087</v>
      </c>
      <c r="Y21" s="4">
        <v>0</v>
      </c>
      <c r="Z21" s="4">
        <v>981</v>
      </c>
      <c r="AA21" s="4">
        <v>10</v>
      </c>
      <c r="AB21" s="4">
        <v>63</v>
      </c>
      <c r="AC21" s="4">
        <v>1</v>
      </c>
      <c r="AD21" s="4">
        <v>482</v>
      </c>
      <c r="AE21" s="4">
        <v>849</v>
      </c>
    </row>
    <row r="22" spans="1:31" x14ac:dyDescent="0.25">
      <c r="A22" s="1" t="s">
        <v>60</v>
      </c>
      <c r="B22" s="1">
        <v>2021</v>
      </c>
      <c r="C22" s="1">
        <v>5</v>
      </c>
      <c r="D22" s="4">
        <v>2048</v>
      </c>
      <c r="E22" s="4">
        <v>1293</v>
      </c>
      <c r="F22" s="4">
        <v>1884</v>
      </c>
      <c r="G22" s="4">
        <v>30</v>
      </c>
      <c r="H22" s="4">
        <v>247</v>
      </c>
      <c r="I22" s="4">
        <v>4992</v>
      </c>
      <c r="J22" s="4">
        <v>222</v>
      </c>
      <c r="K22" s="4">
        <v>3</v>
      </c>
      <c r="L22" s="4">
        <v>19</v>
      </c>
      <c r="M22" s="4">
        <v>17</v>
      </c>
      <c r="N22" s="4">
        <v>128</v>
      </c>
      <c r="O22" s="4">
        <v>0</v>
      </c>
      <c r="P22" s="4">
        <v>29</v>
      </c>
      <c r="Q22" s="4">
        <v>152</v>
      </c>
      <c r="R22" s="4">
        <v>602</v>
      </c>
      <c r="S22" s="4">
        <v>545</v>
      </c>
      <c r="T22" s="4">
        <v>1339</v>
      </c>
      <c r="U22" s="4">
        <v>51</v>
      </c>
      <c r="V22" s="4">
        <v>35</v>
      </c>
      <c r="W22" s="4">
        <v>2010</v>
      </c>
      <c r="X22" s="4">
        <v>596</v>
      </c>
      <c r="Y22" s="4">
        <v>0</v>
      </c>
      <c r="Z22" s="4">
        <v>24</v>
      </c>
      <c r="AA22" s="4">
        <v>18</v>
      </c>
      <c r="AB22" s="4">
        <v>4</v>
      </c>
      <c r="AC22" s="4">
        <v>1</v>
      </c>
      <c r="AD22" s="4">
        <v>37</v>
      </c>
      <c r="AE22" s="4">
        <v>63</v>
      </c>
    </row>
    <row r="23" spans="1:31" x14ac:dyDescent="0.25">
      <c r="A23" s="1" t="s">
        <v>63</v>
      </c>
      <c r="B23" s="1">
        <v>2021</v>
      </c>
      <c r="C23" s="1">
        <v>29</v>
      </c>
      <c r="D23" s="4">
        <v>9446</v>
      </c>
      <c r="E23" s="4">
        <v>12443</v>
      </c>
      <c r="F23" s="4">
        <v>2540</v>
      </c>
      <c r="G23" s="4">
        <v>770</v>
      </c>
      <c r="H23" s="4">
        <v>873</v>
      </c>
      <c r="I23" s="4">
        <v>20534</v>
      </c>
      <c r="J23" s="4">
        <v>698</v>
      </c>
      <c r="K23" s="4">
        <v>453</v>
      </c>
      <c r="L23" s="4">
        <v>438</v>
      </c>
      <c r="M23" s="4">
        <v>52</v>
      </c>
      <c r="N23" s="4">
        <v>552</v>
      </c>
      <c r="O23" s="4">
        <v>7</v>
      </c>
      <c r="P23" s="4">
        <v>761</v>
      </c>
      <c r="Q23" s="4">
        <v>1205</v>
      </c>
      <c r="R23" s="4">
        <v>5056</v>
      </c>
      <c r="S23" s="4">
        <v>8388</v>
      </c>
      <c r="T23" s="4">
        <v>6718</v>
      </c>
      <c r="U23" s="4">
        <v>1550</v>
      </c>
      <c r="V23" s="4">
        <v>1058</v>
      </c>
      <c r="W23" s="4">
        <v>13383</v>
      </c>
      <c r="X23" s="4">
        <v>3376</v>
      </c>
      <c r="Y23" s="4">
        <v>0</v>
      </c>
      <c r="Z23" s="4">
        <v>1220</v>
      </c>
      <c r="AA23" s="4">
        <v>14</v>
      </c>
      <c r="AB23" s="4">
        <v>138</v>
      </c>
      <c r="AC23" s="4">
        <v>18</v>
      </c>
      <c r="AD23" s="4">
        <v>1547</v>
      </c>
      <c r="AE23" s="4">
        <v>1631</v>
      </c>
    </row>
    <row r="24" spans="1:31" x14ac:dyDescent="0.25">
      <c r="A24" s="1" t="s">
        <v>66</v>
      </c>
      <c r="B24" s="1">
        <v>2021</v>
      </c>
      <c r="C24" s="1">
        <v>30</v>
      </c>
      <c r="D24" s="4">
        <v>6749</v>
      </c>
      <c r="E24" s="4">
        <v>5731</v>
      </c>
      <c r="F24" s="4">
        <v>3319</v>
      </c>
      <c r="G24" s="4">
        <v>695</v>
      </c>
      <c r="H24" s="4">
        <v>835</v>
      </c>
      <c r="I24" s="4">
        <v>13152</v>
      </c>
      <c r="J24" s="4">
        <v>507</v>
      </c>
      <c r="K24" s="4">
        <v>1358</v>
      </c>
      <c r="L24" s="4">
        <v>892</v>
      </c>
      <c r="M24" s="4">
        <v>1</v>
      </c>
      <c r="N24" s="4">
        <v>249</v>
      </c>
      <c r="O24" s="4">
        <v>2</v>
      </c>
      <c r="P24" s="4">
        <v>726</v>
      </c>
      <c r="Q24" s="4">
        <v>548</v>
      </c>
      <c r="R24" s="4">
        <v>3040</v>
      </c>
      <c r="S24" s="4">
        <v>1738</v>
      </c>
      <c r="T24" s="4">
        <v>7137</v>
      </c>
      <c r="U24" s="4">
        <v>920</v>
      </c>
      <c r="V24" s="4">
        <v>632</v>
      </c>
      <c r="W24" s="4">
        <v>10514</v>
      </c>
      <c r="X24" s="4">
        <v>1596</v>
      </c>
      <c r="Y24" s="4">
        <v>1</v>
      </c>
      <c r="Z24" s="4">
        <v>505</v>
      </c>
      <c r="AA24" s="4">
        <v>1</v>
      </c>
      <c r="AB24" s="4">
        <v>49</v>
      </c>
      <c r="AC24" s="4">
        <v>5</v>
      </c>
      <c r="AD24" s="4">
        <v>941</v>
      </c>
      <c r="AE24" s="4">
        <v>519</v>
      </c>
    </row>
    <row r="25" spans="1:31" x14ac:dyDescent="0.25">
      <c r="A25" s="1" t="s">
        <v>69</v>
      </c>
      <c r="B25" s="1">
        <v>2021</v>
      </c>
      <c r="C25" s="1">
        <v>22</v>
      </c>
      <c r="D25" s="4">
        <v>7629</v>
      </c>
      <c r="E25" s="4">
        <v>5564</v>
      </c>
      <c r="F25" s="4">
        <v>2818</v>
      </c>
      <c r="G25" s="4">
        <v>10</v>
      </c>
      <c r="H25" s="4">
        <v>2905</v>
      </c>
      <c r="I25" s="4">
        <v>14365</v>
      </c>
      <c r="J25" s="4">
        <v>1660</v>
      </c>
      <c r="K25" s="4">
        <v>883</v>
      </c>
      <c r="L25" s="4">
        <v>1227</v>
      </c>
      <c r="M25" s="4">
        <v>3244</v>
      </c>
      <c r="N25" s="4">
        <v>733</v>
      </c>
      <c r="O25" s="4">
        <v>17</v>
      </c>
      <c r="P25" s="4">
        <v>32</v>
      </c>
      <c r="Q25" s="4">
        <v>1149</v>
      </c>
      <c r="R25" s="4">
        <v>4449</v>
      </c>
      <c r="S25" s="4">
        <v>4659</v>
      </c>
      <c r="T25" s="4">
        <v>1303</v>
      </c>
      <c r="U25" s="4">
        <v>14</v>
      </c>
      <c r="V25" s="4">
        <v>1158</v>
      </c>
      <c r="W25" s="4">
        <v>9435</v>
      </c>
      <c r="X25" s="4">
        <v>3065</v>
      </c>
      <c r="Y25" s="4">
        <v>12</v>
      </c>
      <c r="Z25" s="4">
        <v>1109</v>
      </c>
      <c r="AA25" s="4">
        <v>2107</v>
      </c>
      <c r="AB25" s="4">
        <v>212</v>
      </c>
      <c r="AC25" s="4">
        <v>7</v>
      </c>
      <c r="AD25" s="4">
        <v>95</v>
      </c>
      <c r="AE25" s="4">
        <v>563</v>
      </c>
    </row>
    <row r="26" spans="1:31" x14ac:dyDescent="0.25">
      <c r="A26" s="1" t="s">
        <v>72</v>
      </c>
      <c r="B26" s="1">
        <v>2021</v>
      </c>
      <c r="C26" s="1">
        <v>9</v>
      </c>
      <c r="D26" s="4">
        <v>3170</v>
      </c>
      <c r="E26" s="4">
        <v>3514</v>
      </c>
      <c r="F26" s="4">
        <v>1831</v>
      </c>
      <c r="G26" s="4">
        <v>53</v>
      </c>
      <c r="H26" s="4">
        <v>293</v>
      </c>
      <c r="I26" s="4">
        <v>5401</v>
      </c>
      <c r="J26" s="4">
        <v>118</v>
      </c>
      <c r="K26" s="4">
        <v>269</v>
      </c>
      <c r="L26" s="4">
        <v>1852</v>
      </c>
      <c r="M26" s="4">
        <v>123</v>
      </c>
      <c r="N26" s="4">
        <v>459</v>
      </c>
      <c r="O26" s="4">
        <v>34</v>
      </c>
      <c r="P26" s="4">
        <v>52</v>
      </c>
      <c r="Q26" s="4">
        <v>547</v>
      </c>
      <c r="R26" s="4">
        <v>4330</v>
      </c>
      <c r="S26" s="4">
        <v>6057</v>
      </c>
      <c r="T26" s="4">
        <v>9051</v>
      </c>
      <c r="U26" s="4">
        <v>117</v>
      </c>
      <c r="V26" s="4">
        <v>122</v>
      </c>
      <c r="W26" s="4">
        <v>5702</v>
      </c>
      <c r="X26" s="4">
        <v>1324</v>
      </c>
      <c r="Y26" s="4">
        <v>13</v>
      </c>
      <c r="Z26" s="4">
        <v>11975</v>
      </c>
      <c r="AA26" s="4">
        <v>1</v>
      </c>
      <c r="AB26" s="4">
        <v>207</v>
      </c>
      <c r="AC26" s="4">
        <v>25</v>
      </c>
      <c r="AD26" s="4">
        <v>118</v>
      </c>
      <c r="AE26" s="4">
        <v>407</v>
      </c>
    </row>
    <row r="27" spans="1:31" x14ac:dyDescent="0.25">
      <c r="A27" s="1" t="s">
        <v>75</v>
      </c>
      <c r="B27" s="1">
        <v>2021</v>
      </c>
      <c r="C27" s="1">
        <v>17</v>
      </c>
      <c r="D27" s="4">
        <v>3009</v>
      </c>
      <c r="E27" s="4">
        <v>4138</v>
      </c>
      <c r="F27" s="4">
        <v>528</v>
      </c>
      <c r="G27" s="4">
        <v>28</v>
      </c>
      <c r="H27" s="4">
        <v>1309</v>
      </c>
      <c r="I27" s="4">
        <v>6455</v>
      </c>
      <c r="J27" s="4">
        <v>619</v>
      </c>
      <c r="K27" s="4">
        <v>72</v>
      </c>
      <c r="L27" s="4">
        <v>460</v>
      </c>
      <c r="M27" s="4">
        <v>641</v>
      </c>
      <c r="N27" s="4">
        <v>204</v>
      </c>
      <c r="O27" s="4">
        <v>9</v>
      </c>
      <c r="P27" s="4">
        <v>34</v>
      </c>
      <c r="Q27" s="4">
        <v>427</v>
      </c>
      <c r="R27" s="4">
        <v>2419</v>
      </c>
      <c r="S27" s="4">
        <v>4033</v>
      </c>
      <c r="T27" s="4">
        <v>1073</v>
      </c>
      <c r="U27" s="4">
        <v>148</v>
      </c>
      <c r="V27" s="4">
        <v>828</v>
      </c>
      <c r="W27" s="4">
        <v>4023</v>
      </c>
      <c r="X27" s="4">
        <v>3499</v>
      </c>
      <c r="Y27" s="4">
        <v>0</v>
      </c>
      <c r="Z27" s="4">
        <v>817</v>
      </c>
      <c r="AA27" s="4">
        <v>195</v>
      </c>
      <c r="AB27" s="4">
        <v>33</v>
      </c>
      <c r="AC27" s="4">
        <v>4</v>
      </c>
      <c r="AD27" s="4">
        <v>50</v>
      </c>
      <c r="AE27" s="4">
        <v>240</v>
      </c>
    </row>
    <row r="28" spans="1:31" x14ac:dyDescent="0.25">
      <c r="A28" s="1" t="s">
        <v>78</v>
      </c>
      <c r="B28" s="1">
        <v>2021</v>
      </c>
      <c r="C28" s="1">
        <v>44</v>
      </c>
      <c r="D28" s="4">
        <v>9680</v>
      </c>
      <c r="E28" s="4">
        <v>17701</v>
      </c>
      <c r="F28" s="4">
        <v>4438</v>
      </c>
      <c r="G28" s="4">
        <v>250</v>
      </c>
      <c r="H28" s="4">
        <v>1914</v>
      </c>
      <c r="I28" s="4">
        <v>18774</v>
      </c>
      <c r="J28" s="4">
        <v>738</v>
      </c>
      <c r="K28" s="4">
        <v>441</v>
      </c>
      <c r="L28" s="4">
        <v>4634</v>
      </c>
      <c r="M28" s="4">
        <v>1127</v>
      </c>
      <c r="N28" s="4">
        <v>990</v>
      </c>
      <c r="O28" s="4">
        <v>63</v>
      </c>
      <c r="P28" s="4">
        <v>150</v>
      </c>
      <c r="Q28" s="4">
        <v>6380</v>
      </c>
      <c r="R28" s="4">
        <v>9059</v>
      </c>
      <c r="S28" s="4">
        <v>11329</v>
      </c>
      <c r="T28" s="4">
        <v>9919</v>
      </c>
      <c r="U28" s="4">
        <v>469</v>
      </c>
      <c r="V28" s="4">
        <v>2138</v>
      </c>
      <c r="W28" s="4">
        <v>18082</v>
      </c>
      <c r="X28" s="4">
        <v>5402</v>
      </c>
      <c r="Y28" s="4">
        <v>6</v>
      </c>
      <c r="Z28" s="4">
        <v>5097</v>
      </c>
      <c r="AA28" s="4">
        <v>22</v>
      </c>
      <c r="AB28" s="4">
        <v>253</v>
      </c>
      <c r="AC28" s="4">
        <v>26</v>
      </c>
      <c r="AD28" s="4">
        <v>385</v>
      </c>
      <c r="AE28" s="4">
        <v>3106</v>
      </c>
    </row>
    <row r="29" spans="1:31" x14ac:dyDescent="0.25">
      <c r="A29" s="1" t="s">
        <v>81</v>
      </c>
      <c r="B29" s="1">
        <v>2021</v>
      </c>
      <c r="C29" s="1">
        <v>8</v>
      </c>
      <c r="D29" s="4">
        <v>902</v>
      </c>
      <c r="E29" s="4">
        <v>1299</v>
      </c>
      <c r="F29" s="4">
        <v>931</v>
      </c>
      <c r="G29" s="4">
        <v>1</v>
      </c>
      <c r="H29" s="4">
        <v>705</v>
      </c>
      <c r="I29" s="4">
        <v>2840</v>
      </c>
      <c r="J29" s="4">
        <v>252</v>
      </c>
      <c r="K29" s="4">
        <v>50</v>
      </c>
      <c r="L29" s="4">
        <v>344</v>
      </c>
      <c r="M29" s="4">
        <v>171</v>
      </c>
      <c r="N29" s="4">
        <v>73</v>
      </c>
      <c r="O29" s="4">
        <v>1</v>
      </c>
      <c r="P29" s="4">
        <v>0</v>
      </c>
      <c r="Q29" s="4">
        <v>62</v>
      </c>
      <c r="R29" s="4">
        <v>1408</v>
      </c>
      <c r="S29" s="4">
        <v>657</v>
      </c>
      <c r="T29" s="4">
        <v>569</v>
      </c>
      <c r="U29" s="4">
        <v>5</v>
      </c>
      <c r="V29" s="4">
        <v>498</v>
      </c>
      <c r="W29" s="4">
        <v>2265</v>
      </c>
      <c r="X29" s="4">
        <v>360</v>
      </c>
      <c r="Y29" s="4">
        <v>0</v>
      </c>
      <c r="Z29" s="4">
        <v>458</v>
      </c>
      <c r="AA29" s="4">
        <v>0</v>
      </c>
      <c r="AB29" s="4">
        <v>16</v>
      </c>
      <c r="AC29" s="4">
        <v>2</v>
      </c>
      <c r="AD29" s="4">
        <v>2</v>
      </c>
      <c r="AE29" s="4">
        <v>36</v>
      </c>
    </row>
    <row r="30" spans="1:31" x14ac:dyDescent="0.25">
      <c r="A30" s="1" t="s">
        <v>84</v>
      </c>
      <c r="B30" s="1">
        <v>2021</v>
      </c>
      <c r="C30" s="1">
        <v>8</v>
      </c>
      <c r="D30" s="4">
        <v>3999</v>
      </c>
      <c r="E30" s="4">
        <v>7022</v>
      </c>
      <c r="F30" s="4">
        <v>623</v>
      </c>
      <c r="G30" s="4">
        <v>191</v>
      </c>
      <c r="H30" s="4">
        <v>134</v>
      </c>
      <c r="I30" s="4">
        <v>8053</v>
      </c>
      <c r="J30" s="4">
        <v>658</v>
      </c>
      <c r="K30" s="4">
        <v>129</v>
      </c>
      <c r="L30" s="4">
        <v>532</v>
      </c>
      <c r="M30" s="4">
        <v>0</v>
      </c>
      <c r="N30" s="4">
        <v>206</v>
      </c>
      <c r="O30" s="4">
        <v>6</v>
      </c>
      <c r="P30" s="4">
        <v>192</v>
      </c>
      <c r="Q30" s="4">
        <v>2314</v>
      </c>
      <c r="R30" s="4">
        <v>2969</v>
      </c>
      <c r="S30" s="4">
        <v>4924</v>
      </c>
      <c r="T30" s="4">
        <v>424</v>
      </c>
      <c r="U30" s="4">
        <v>397</v>
      </c>
      <c r="V30" s="4">
        <v>455</v>
      </c>
      <c r="W30" s="4">
        <v>4418</v>
      </c>
      <c r="X30" s="4">
        <v>3736</v>
      </c>
      <c r="Y30" s="4">
        <v>4</v>
      </c>
      <c r="Z30" s="4">
        <v>223</v>
      </c>
      <c r="AA30" s="4">
        <v>0</v>
      </c>
      <c r="AB30" s="4">
        <v>21</v>
      </c>
      <c r="AC30" s="4">
        <v>3</v>
      </c>
      <c r="AD30" s="4">
        <v>392</v>
      </c>
      <c r="AE30" s="4">
        <v>720</v>
      </c>
    </row>
    <row r="31" spans="1:31" x14ac:dyDescent="0.25">
      <c r="A31" s="1" t="s">
        <v>87</v>
      </c>
      <c r="B31" s="1">
        <v>2021</v>
      </c>
      <c r="C31" s="1">
        <v>13</v>
      </c>
      <c r="D31" s="4">
        <v>1797</v>
      </c>
      <c r="E31" s="4">
        <v>1047</v>
      </c>
      <c r="F31" s="4">
        <v>1133</v>
      </c>
      <c r="G31" s="4">
        <v>33</v>
      </c>
      <c r="H31" s="4">
        <v>263</v>
      </c>
      <c r="I31" s="4">
        <v>3821</v>
      </c>
      <c r="J31" s="4">
        <v>212</v>
      </c>
      <c r="K31" s="4">
        <v>5</v>
      </c>
      <c r="L31" s="4">
        <v>68</v>
      </c>
      <c r="M31" s="4">
        <v>4</v>
      </c>
      <c r="N31" s="4">
        <v>64</v>
      </c>
      <c r="O31" s="4">
        <v>0</v>
      </c>
      <c r="P31" s="4">
        <v>31</v>
      </c>
      <c r="Q31" s="4">
        <v>143</v>
      </c>
      <c r="R31" s="4">
        <v>535</v>
      </c>
      <c r="S31" s="4">
        <v>482</v>
      </c>
      <c r="T31" s="4">
        <v>1063</v>
      </c>
      <c r="U31" s="4">
        <v>45</v>
      </c>
      <c r="V31" s="4">
        <v>196</v>
      </c>
      <c r="W31" s="4">
        <v>1582</v>
      </c>
      <c r="X31" s="4">
        <v>583</v>
      </c>
      <c r="Y31" s="4">
        <v>0</v>
      </c>
      <c r="Z31" s="4">
        <v>50</v>
      </c>
      <c r="AA31" s="4">
        <v>7</v>
      </c>
      <c r="AB31" s="4">
        <v>4</v>
      </c>
      <c r="AC31" s="4">
        <v>0</v>
      </c>
      <c r="AD31" s="4">
        <v>49</v>
      </c>
      <c r="AE31" s="4">
        <v>107</v>
      </c>
    </row>
    <row r="32" spans="1:31" x14ac:dyDescent="0.25">
      <c r="A32" s="1" t="s">
        <v>90</v>
      </c>
      <c r="B32" s="1">
        <v>2021</v>
      </c>
      <c r="C32" s="1">
        <v>23</v>
      </c>
      <c r="D32" s="4">
        <v>4314</v>
      </c>
      <c r="E32" s="4">
        <v>14314</v>
      </c>
      <c r="F32" s="4">
        <v>2202</v>
      </c>
      <c r="G32" s="4">
        <v>65</v>
      </c>
      <c r="H32" s="4">
        <v>852</v>
      </c>
      <c r="I32" s="4">
        <v>13117</v>
      </c>
      <c r="J32" s="4">
        <v>560</v>
      </c>
      <c r="K32" s="4">
        <v>1334</v>
      </c>
      <c r="L32" s="4">
        <v>2089</v>
      </c>
      <c r="M32" s="4">
        <v>278</v>
      </c>
      <c r="N32" s="4">
        <v>678</v>
      </c>
      <c r="O32" s="4">
        <v>83</v>
      </c>
      <c r="P32" s="4">
        <v>51</v>
      </c>
      <c r="Q32" s="4">
        <v>1684</v>
      </c>
      <c r="R32" s="4">
        <v>2547</v>
      </c>
      <c r="S32" s="4">
        <v>3994</v>
      </c>
      <c r="T32" s="4">
        <v>5251</v>
      </c>
      <c r="U32" s="4">
        <v>92</v>
      </c>
      <c r="V32" s="4">
        <v>853</v>
      </c>
      <c r="W32" s="4">
        <v>7042</v>
      </c>
      <c r="X32" s="4">
        <v>2211</v>
      </c>
      <c r="Y32" s="4">
        <v>3</v>
      </c>
      <c r="Z32" s="4">
        <v>2506</v>
      </c>
      <c r="AA32" s="4">
        <v>9</v>
      </c>
      <c r="AB32" s="4">
        <v>60</v>
      </c>
      <c r="AC32" s="4">
        <v>8</v>
      </c>
      <c r="AD32" s="4">
        <v>54</v>
      </c>
      <c r="AE32" s="4">
        <v>377</v>
      </c>
    </row>
    <row r="33" spans="1:31" x14ac:dyDescent="0.25">
      <c r="A33" s="1" t="s">
        <v>93</v>
      </c>
      <c r="B33" s="1">
        <v>2021</v>
      </c>
      <c r="C33" s="1">
        <v>12</v>
      </c>
      <c r="D33" s="4">
        <v>2234</v>
      </c>
      <c r="E33" s="4">
        <v>8106</v>
      </c>
      <c r="F33" s="4">
        <v>424</v>
      </c>
      <c r="G33" s="4">
        <v>256</v>
      </c>
      <c r="H33" s="4">
        <v>689</v>
      </c>
      <c r="I33" s="4">
        <v>4677</v>
      </c>
      <c r="J33" s="4">
        <v>397</v>
      </c>
      <c r="K33" s="4">
        <v>1267</v>
      </c>
      <c r="L33" s="4">
        <v>1950</v>
      </c>
      <c r="M33" s="4">
        <v>392</v>
      </c>
      <c r="N33" s="4">
        <v>355</v>
      </c>
      <c r="O33" s="4">
        <v>25</v>
      </c>
      <c r="P33" s="4">
        <v>387</v>
      </c>
      <c r="Q33" s="4">
        <v>1527</v>
      </c>
      <c r="R33" s="4">
        <v>4281</v>
      </c>
      <c r="S33" s="4">
        <v>11110</v>
      </c>
      <c r="T33" s="4">
        <v>195</v>
      </c>
      <c r="U33" s="4">
        <v>247</v>
      </c>
      <c r="V33" s="4">
        <v>633</v>
      </c>
      <c r="W33" s="4">
        <v>5687</v>
      </c>
      <c r="X33" s="4">
        <v>3212</v>
      </c>
      <c r="Y33" s="4">
        <v>10</v>
      </c>
      <c r="Z33" s="4">
        <v>4656</v>
      </c>
      <c r="AA33" s="4">
        <v>147</v>
      </c>
      <c r="AB33" s="4">
        <v>168</v>
      </c>
      <c r="AC33" s="4">
        <v>37</v>
      </c>
      <c r="AD33" s="4">
        <v>263</v>
      </c>
      <c r="AE33" s="4">
        <v>1870</v>
      </c>
    </row>
    <row r="34" spans="1:31" x14ac:dyDescent="0.25">
      <c r="A34" s="1" t="s">
        <v>96</v>
      </c>
      <c r="B34" s="1">
        <v>2021</v>
      </c>
      <c r="C34" s="1">
        <v>15</v>
      </c>
      <c r="D34" s="4">
        <v>1635</v>
      </c>
      <c r="E34" s="4">
        <v>9077</v>
      </c>
      <c r="F34" s="4">
        <v>979</v>
      </c>
      <c r="G34" s="4">
        <v>376</v>
      </c>
      <c r="H34" s="4">
        <v>1288</v>
      </c>
      <c r="I34" s="4">
        <v>5332</v>
      </c>
      <c r="J34" s="4">
        <v>1032</v>
      </c>
      <c r="K34" s="4">
        <v>980</v>
      </c>
      <c r="L34" s="4">
        <v>3542</v>
      </c>
      <c r="M34" s="4">
        <v>6</v>
      </c>
      <c r="N34" s="4">
        <v>382</v>
      </c>
      <c r="O34" s="4">
        <v>12</v>
      </c>
      <c r="P34" s="4">
        <v>372</v>
      </c>
      <c r="Q34" s="4">
        <v>1044</v>
      </c>
      <c r="R34" s="4">
        <v>2218</v>
      </c>
      <c r="S34" s="4">
        <v>12493</v>
      </c>
      <c r="T34" s="4">
        <v>4194</v>
      </c>
      <c r="U34" s="4">
        <v>1413</v>
      </c>
      <c r="V34" s="4">
        <v>1105</v>
      </c>
      <c r="W34" s="4">
        <v>5566</v>
      </c>
      <c r="X34" s="4">
        <v>8033</v>
      </c>
      <c r="Y34" s="4">
        <v>0</v>
      </c>
      <c r="Z34" s="4">
        <v>3092</v>
      </c>
      <c r="AA34" s="4">
        <v>9</v>
      </c>
      <c r="AB34" s="4">
        <v>98</v>
      </c>
      <c r="AC34" s="4">
        <v>45</v>
      </c>
      <c r="AD34" s="4">
        <v>1422</v>
      </c>
      <c r="AE34" s="4">
        <v>1297</v>
      </c>
    </row>
    <row r="35" spans="1:31" x14ac:dyDescent="0.25">
      <c r="A35" s="1" t="s">
        <v>99</v>
      </c>
      <c r="B35" s="1">
        <v>2021</v>
      </c>
      <c r="C35" s="1">
        <v>53</v>
      </c>
      <c r="D35" s="4">
        <v>9921</v>
      </c>
      <c r="E35" s="4">
        <v>12127</v>
      </c>
      <c r="F35" s="4">
        <v>5145</v>
      </c>
      <c r="G35" s="4">
        <v>243</v>
      </c>
      <c r="H35" s="4">
        <v>2233</v>
      </c>
      <c r="I35" s="4">
        <v>23544</v>
      </c>
      <c r="J35" s="4">
        <v>724</v>
      </c>
      <c r="K35" s="4">
        <v>518</v>
      </c>
      <c r="L35" s="4">
        <v>844</v>
      </c>
      <c r="M35" s="4">
        <v>202</v>
      </c>
      <c r="N35" s="4">
        <v>799</v>
      </c>
      <c r="O35" s="4">
        <v>17</v>
      </c>
      <c r="P35" s="4">
        <v>115</v>
      </c>
      <c r="Q35" s="4">
        <v>1380</v>
      </c>
      <c r="R35" s="4">
        <v>4199</v>
      </c>
      <c r="S35" s="4">
        <v>4299</v>
      </c>
      <c r="T35" s="4">
        <v>9217</v>
      </c>
      <c r="U35" s="4">
        <v>339</v>
      </c>
      <c r="V35" s="4">
        <v>1161</v>
      </c>
      <c r="W35" s="4">
        <v>15203</v>
      </c>
      <c r="X35" s="4">
        <v>2274</v>
      </c>
      <c r="Y35" s="4">
        <v>1</v>
      </c>
      <c r="Z35" s="4">
        <v>426</v>
      </c>
      <c r="AA35" s="4">
        <v>34</v>
      </c>
      <c r="AB35" s="4">
        <v>198</v>
      </c>
      <c r="AC35" s="4">
        <v>7</v>
      </c>
      <c r="AD35" s="4">
        <v>301</v>
      </c>
      <c r="AE35" s="4">
        <v>883</v>
      </c>
    </row>
    <row r="36" spans="1:31" x14ac:dyDescent="0.25">
      <c r="A36" s="1" t="s">
        <v>102</v>
      </c>
      <c r="B36" s="1">
        <v>2021</v>
      </c>
      <c r="C36" s="1">
        <v>33</v>
      </c>
      <c r="D36" s="4">
        <v>8543</v>
      </c>
      <c r="E36" s="4">
        <v>12909</v>
      </c>
      <c r="F36" s="4">
        <v>3538</v>
      </c>
      <c r="G36" s="4">
        <v>147</v>
      </c>
      <c r="H36" s="4">
        <v>2000</v>
      </c>
      <c r="I36" s="4">
        <v>22654</v>
      </c>
      <c r="J36" s="4">
        <v>418</v>
      </c>
      <c r="K36" s="4">
        <v>573</v>
      </c>
      <c r="L36" s="4">
        <v>526</v>
      </c>
      <c r="M36" s="4">
        <v>363</v>
      </c>
      <c r="N36" s="4">
        <v>660</v>
      </c>
      <c r="O36" s="4">
        <v>6</v>
      </c>
      <c r="P36" s="4">
        <v>87</v>
      </c>
      <c r="Q36" s="4">
        <v>1541</v>
      </c>
      <c r="R36" s="4">
        <v>4399</v>
      </c>
      <c r="S36" s="4">
        <v>6499</v>
      </c>
      <c r="T36" s="4">
        <v>6820</v>
      </c>
      <c r="U36" s="4">
        <v>189</v>
      </c>
      <c r="V36" s="4">
        <v>1211</v>
      </c>
      <c r="W36" s="4">
        <v>14898</v>
      </c>
      <c r="X36" s="4">
        <v>2704</v>
      </c>
      <c r="Y36" s="4">
        <v>5</v>
      </c>
      <c r="Z36" s="4">
        <v>740</v>
      </c>
      <c r="AA36" s="4">
        <v>51</v>
      </c>
      <c r="AB36" s="4">
        <v>127</v>
      </c>
      <c r="AC36" s="4">
        <v>1</v>
      </c>
      <c r="AD36" s="4">
        <v>160</v>
      </c>
      <c r="AE36" s="4">
        <v>835</v>
      </c>
    </row>
    <row r="37" spans="1:31" x14ac:dyDescent="0.25">
      <c r="A37" s="1" t="s">
        <v>105</v>
      </c>
      <c r="B37" s="1">
        <v>2021</v>
      </c>
      <c r="C37" s="1">
        <v>16</v>
      </c>
      <c r="D37" s="4">
        <v>3472</v>
      </c>
      <c r="E37" s="4">
        <v>3774</v>
      </c>
      <c r="F37" s="4">
        <v>1996</v>
      </c>
      <c r="G37" s="4">
        <v>106</v>
      </c>
      <c r="H37" s="4">
        <v>676</v>
      </c>
      <c r="I37" s="4">
        <v>6743</v>
      </c>
      <c r="J37" s="4">
        <v>129</v>
      </c>
      <c r="K37" s="4">
        <v>715</v>
      </c>
      <c r="L37" s="4">
        <v>974</v>
      </c>
      <c r="M37" s="4">
        <v>296</v>
      </c>
      <c r="N37" s="4">
        <v>527</v>
      </c>
      <c r="O37" s="4">
        <v>28</v>
      </c>
      <c r="P37" s="4">
        <v>60</v>
      </c>
      <c r="Q37" s="4">
        <v>1229</v>
      </c>
      <c r="R37" s="4">
        <v>4360</v>
      </c>
      <c r="S37" s="4">
        <v>5173</v>
      </c>
      <c r="T37" s="4">
        <v>2274</v>
      </c>
      <c r="U37" s="4">
        <v>247</v>
      </c>
      <c r="V37" s="4">
        <v>668</v>
      </c>
      <c r="W37" s="4">
        <v>6559</v>
      </c>
      <c r="X37" s="4">
        <v>2057</v>
      </c>
      <c r="Y37" s="4">
        <v>65</v>
      </c>
      <c r="Z37" s="4">
        <v>2663</v>
      </c>
      <c r="AA37" s="4">
        <v>24</v>
      </c>
      <c r="AB37" s="4">
        <v>147</v>
      </c>
      <c r="AC37" s="4">
        <v>15</v>
      </c>
      <c r="AD37" s="4">
        <v>218</v>
      </c>
      <c r="AE37" s="4">
        <v>1539</v>
      </c>
    </row>
    <row r="38" spans="1:31" x14ac:dyDescent="0.25">
      <c r="A38" s="1" t="s">
        <v>108</v>
      </c>
      <c r="B38" s="1">
        <v>2021</v>
      </c>
      <c r="C38" s="1">
        <v>23</v>
      </c>
      <c r="D38" s="4">
        <v>4999</v>
      </c>
      <c r="E38" s="4">
        <v>7544</v>
      </c>
      <c r="F38" s="4">
        <v>838</v>
      </c>
      <c r="G38" s="4">
        <v>88</v>
      </c>
      <c r="H38" s="4">
        <v>690</v>
      </c>
      <c r="I38" s="4">
        <v>12087</v>
      </c>
      <c r="J38" s="4">
        <v>591</v>
      </c>
      <c r="K38" s="4">
        <v>614</v>
      </c>
      <c r="L38" s="4">
        <v>1789</v>
      </c>
      <c r="M38" s="4">
        <v>65</v>
      </c>
      <c r="N38" s="4">
        <v>269</v>
      </c>
      <c r="O38" s="4">
        <v>6</v>
      </c>
      <c r="P38" s="4">
        <v>67</v>
      </c>
      <c r="Q38" s="4">
        <v>838</v>
      </c>
      <c r="R38" s="4">
        <v>2257</v>
      </c>
      <c r="S38" s="4">
        <v>4615</v>
      </c>
      <c r="T38" s="4">
        <v>1830</v>
      </c>
      <c r="U38" s="4">
        <v>188</v>
      </c>
      <c r="V38" s="4">
        <v>767</v>
      </c>
      <c r="W38" s="4">
        <v>4829</v>
      </c>
      <c r="X38" s="4">
        <v>3816</v>
      </c>
      <c r="Y38" s="4">
        <v>3</v>
      </c>
      <c r="Z38" s="4">
        <v>608</v>
      </c>
      <c r="AA38" s="4">
        <v>6</v>
      </c>
      <c r="AB38" s="4">
        <v>48</v>
      </c>
      <c r="AC38" s="4">
        <v>2</v>
      </c>
      <c r="AD38" s="4">
        <v>139</v>
      </c>
      <c r="AE38" s="4">
        <v>463</v>
      </c>
    </row>
    <row r="39" spans="1:31" x14ac:dyDescent="0.25">
      <c r="A39" s="1" t="s">
        <v>111</v>
      </c>
      <c r="B39" s="1">
        <v>2021</v>
      </c>
      <c r="C39" s="1">
        <v>23</v>
      </c>
      <c r="D39" s="4">
        <v>6818</v>
      </c>
      <c r="E39" s="4">
        <v>16325</v>
      </c>
      <c r="F39" s="4">
        <v>4144</v>
      </c>
      <c r="G39" s="4">
        <v>676</v>
      </c>
      <c r="H39" s="4">
        <v>801</v>
      </c>
      <c r="I39" s="4">
        <v>18214</v>
      </c>
      <c r="J39" s="4">
        <v>451</v>
      </c>
      <c r="K39" s="4">
        <v>1534</v>
      </c>
      <c r="L39" s="4">
        <v>3596</v>
      </c>
      <c r="M39" s="4">
        <v>499</v>
      </c>
      <c r="N39" s="4">
        <v>910</v>
      </c>
      <c r="O39" s="4">
        <v>28</v>
      </c>
      <c r="P39" s="4">
        <v>409</v>
      </c>
      <c r="Q39" s="4">
        <v>2858</v>
      </c>
      <c r="R39" s="4">
        <v>4374</v>
      </c>
      <c r="S39" s="4">
        <v>6794</v>
      </c>
      <c r="T39" s="4">
        <v>3948</v>
      </c>
      <c r="U39" s="4">
        <v>1010</v>
      </c>
      <c r="V39" s="4">
        <v>458</v>
      </c>
      <c r="W39" s="4">
        <v>9400</v>
      </c>
      <c r="X39" s="4">
        <v>2758</v>
      </c>
      <c r="Y39" s="4">
        <v>26</v>
      </c>
      <c r="Z39" s="4">
        <v>2245</v>
      </c>
      <c r="AA39" s="4">
        <v>275</v>
      </c>
      <c r="AB39" s="4">
        <v>91</v>
      </c>
      <c r="AC39" s="4">
        <v>1</v>
      </c>
      <c r="AD39" s="4">
        <v>645</v>
      </c>
      <c r="AE39" s="4">
        <v>1157</v>
      </c>
    </row>
    <row r="40" spans="1:31" x14ac:dyDescent="0.25">
      <c r="A40" s="1" t="s">
        <v>114</v>
      </c>
      <c r="B40" s="1">
        <v>2021</v>
      </c>
      <c r="C40" s="1">
        <v>2</v>
      </c>
      <c r="D40" s="4">
        <v>87</v>
      </c>
      <c r="E40" s="4">
        <v>292</v>
      </c>
      <c r="F40" s="4">
        <v>27</v>
      </c>
      <c r="G40" s="4">
        <v>22</v>
      </c>
      <c r="H40" s="4">
        <v>0</v>
      </c>
      <c r="I40" s="4">
        <v>199</v>
      </c>
      <c r="J40" s="4">
        <v>1</v>
      </c>
      <c r="K40" s="4">
        <v>8</v>
      </c>
      <c r="L40" s="4">
        <v>73</v>
      </c>
      <c r="M40" s="4">
        <v>0</v>
      </c>
      <c r="N40" s="4">
        <v>28</v>
      </c>
      <c r="O40" s="4">
        <v>1</v>
      </c>
      <c r="P40" s="4">
        <v>17</v>
      </c>
      <c r="Q40" s="4">
        <v>12</v>
      </c>
      <c r="R40" s="4">
        <v>316</v>
      </c>
      <c r="S40" s="4">
        <v>499</v>
      </c>
      <c r="T40" s="4">
        <v>202</v>
      </c>
      <c r="U40" s="4">
        <v>28</v>
      </c>
      <c r="V40" s="4">
        <v>0</v>
      </c>
      <c r="W40" s="4">
        <v>622</v>
      </c>
      <c r="X40" s="4">
        <v>11</v>
      </c>
      <c r="Y40" s="4">
        <v>1</v>
      </c>
      <c r="Z40" s="4">
        <v>213</v>
      </c>
      <c r="AA40" s="4">
        <v>0</v>
      </c>
      <c r="AB40" s="4">
        <v>25</v>
      </c>
      <c r="AC40" s="4">
        <v>0</v>
      </c>
      <c r="AD40" s="4">
        <v>28</v>
      </c>
      <c r="AE40" s="4">
        <v>14</v>
      </c>
    </row>
    <row r="41" spans="1:31" x14ac:dyDescent="0.25">
      <c r="A41" s="1" t="s">
        <v>117</v>
      </c>
      <c r="B41" s="1">
        <v>2021</v>
      </c>
      <c r="C41" s="1">
        <v>8</v>
      </c>
      <c r="D41" s="4">
        <v>1153</v>
      </c>
      <c r="E41" s="4">
        <v>849</v>
      </c>
      <c r="F41" s="4">
        <v>926</v>
      </c>
      <c r="G41" s="4">
        <v>3</v>
      </c>
      <c r="H41" s="4">
        <v>1252</v>
      </c>
      <c r="I41" s="4">
        <v>2929</v>
      </c>
      <c r="J41" s="4">
        <v>157</v>
      </c>
      <c r="K41" s="4">
        <v>337</v>
      </c>
      <c r="L41" s="4">
        <v>355</v>
      </c>
      <c r="M41" s="4">
        <v>184</v>
      </c>
      <c r="N41" s="4">
        <v>110</v>
      </c>
      <c r="O41" s="4">
        <v>2</v>
      </c>
      <c r="P41" s="4">
        <v>2</v>
      </c>
      <c r="Q41" s="4">
        <v>62</v>
      </c>
      <c r="R41" s="4">
        <v>661</v>
      </c>
      <c r="S41" s="4">
        <v>443</v>
      </c>
      <c r="T41" s="4">
        <v>669</v>
      </c>
      <c r="U41" s="4">
        <v>11</v>
      </c>
      <c r="V41" s="4">
        <v>82</v>
      </c>
      <c r="W41" s="4">
        <v>1141</v>
      </c>
      <c r="X41" s="4">
        <v>434</v>
      </c>
      <c r="Y41" s="4">
        <v>0</v>
      </c>
      <c r="Z41" s="4">
        <v>171</v>
      </c>
      <c r="AA41" s="4">
        <v>2</v>
      </c>
      <c r="AB41" s="4">
        <v>11</v>
      </c>
      <c r="AC41" s="4">
        <v>2</v>
      </c>
      <c r="AD41" s="4">
        <v>13</v>
      </c>
      <c r="AE41" s="4">
        <v>74</v>
      </c>
    </row>
    <row r="42" spans="1:31" x14ac:dyDescent="0.25">
      <c r="A42" s="1" t="s">
        <v>120</v>
      </c>
      <c r="B42" s="1">
        <v>2021</v>
      </c>
      <c r="C42" s="1">
        <v>20</v>
      </c>
      <c r="D42" s="4">
        <v>4218</v>
      </c>
      <c r="E42" s="4">
        <v>17115</v>
      </c>
      <c r="F42" s="4">
        <v>1052</v>
      </c>
      <c r="G42" s="4">
        <v>29</v>
      </c>
      <c r="H42" s="4">
        <v>369</v>
      </c>
      <c r="I42" s="4">
        <v>12398</v>
      </c>
      <c r="J42" s="4">
        <v>445</v>
      </c>
      <c r="K42" s="4">
        <v>1788</v>
      </c>
      <c r="L42" s="4">
        <v>3389</v>
      </c>
      <c r="M42" s="4">
        <v>465</v>
      </c>
      <c r="N42" s="4">
        <v>941</v>
      </c>
      <c r="O42" s="4">
        <v>66</v>
      </c>
      <c r="P42" s="4">
        <v>27</v>
      </c>
      <c r="Q42" s="4">
        <v>2980</v>
      </c>
      <c r="R42" s="4">
        <v>4978</v>
      </c>
      <c r="S42" s="4">
        <v>12356</v>
      </c>
      <c r="T42" s="4">
        <v>2771</v>
      </c>
      <c r="U42" s="4">
        <v>131</v>
      </c>
      <c r="V42" s="4">
        <v>875</v>
      </c>
      <c r="W42" s="4">
        <v>11034</v>
      </c>
      <c r="X42" s="4">
        <v>3152</v>
      </c>
      <c r="Y42" s="4">
        <v>3</v>
      </c>
      <c r="Z42" s="4">
        <v>5373</v>
      </c>
      <c r="AA42" s="4">
        <v>130</v>
      </c>
      <c r="AB42" s="4">
        <v>166</v>
      </c>
      <c r="AC42" s="4">
        <v>52</v>
      </c>
      <c r="AD42" s="4">
        <v>105</v>
      </c>
      <c r="AE42" s="4">
        <v>1071</v>
      </c>
    </row>
    <row r="43" spans="1:31" x14ac:dyDescent="0.25">
      <c r="A43" s="1" t="s">
        <v>123</v>
      </c>
      <c r="B43" s="1">
        <v>2021</v>
      </c>
      <c r="C43" s="1">
        <v>2</v>
      </c>
      <c r="D43" s="4">
        <v>367</v>
      </c>
      <c r="E43" s="4">
        <v>166</v>
      </c>
      <c r="F43" s="4">
        <v>0</v>
      </c>
      <c r="G43" s="4">
        <v>0</v>
      </c>
      <c r="H43" s="4">
        <v>16</v>
      </c>
      <c r="I43" s="4">
        <v>182</v>
      </c>
      <c r="J43" s="4">
        <v>15</v>
      </c>
      <c r="K43" s="4">
        <v>0</v>
      </c>
      <c r="L43" s="4">
        <v>319</v>
      </c>
      <c r="M43" s="4">
        <v>4</v>
      </c>
      <c r="N43" s="4">
        <v>3</v>
      </c>
      <c r="O43" s="4">
        <v>0</v>
      </c>
      <c r="P43" s="4">
        <v>0</v>
      </c>
      <c r="Q43" s="4">
        <v>17</v>
      </c>
      <c r="R43" s="4">
        <v>312</v>
      </c>
      <c r="S43" s="4">
        <v>185</v>
      </c>
      <c r="T43" s="4">
        <v>2</v>
      </c>
      <c r="U43" s="4">
        <v>0</v>
      </c>
      <c r="V43" s="4">
        <v>15</v>
      </c>
      <c r="W43" s="4">
        <v>229</v>
      </c>
      <c r="X43" s="4">
        <v>7</v>
      </c>
      <c r="Y43" s="4">
        <v>0</v>
      </c>
      <c r="Z43" s="4">
        <v>251</v>
      </c>
      <c r="AA43" s="4">
        <v>0</v>
      </c>
      <c r="AB43" s="4">
        <v>0</v>
      </c>
      <c r="AC43" s="4">
        <v>0</v>
      </c>
      <c r="AD43" s="4">
        <v>0</v>
      </c>
      <c r="AE43" s="4">
        <v>4</v>
      </c>
    </row>
    <row r="44" spans="1:31" x14ac:dyDescent="0.25">
      <c r="A44" s="1" t="s">
        <v>126</v>
      </c>
      <c r="B44" s="1">
        <v>2021</v>
      </c>
      <c r="C44" s="1">
        <v>33</v>
      </c>
      <c r="D44" s="4">
        <v>6332</v>
      </c>
      <c r="E44" s="4">
        <v>11619</v>
      </c>
      <c r="F44" s="4">
        <v>1859</v>
      </c>
      <c r="G44" s="4">
        <v>70</v>
      </c>
      <c r="H44" s="4">
        <v>4774</v>
      </c>
      <c r="I44" s="4">
        <v>14763</v>
      </c>
      <c r="J44" s="4">
        <v>1083</v>
      </c>
      <c r="K44" s="4">
        <v>1234</v>
      </c>
      <c r="L44" s="4">
        <v>2360</v>
      </c>
      <c r="M44" s="4">
        <v>1551</v>
      </c>
      <c r="N44" s="4">
        <v>959</v>
      </c>
      <c r="O44" s="4">
        <v>32</v>
      </c>
      <c r="P44" s="4">
        <v>41</v>
      </c>
      <c r="Q44" s="4">
        <v>2344</v>
      </c>
      <c r="R44" s="4">
        <v>10429</v>
      </c>
      <c r="S44" s="4">
        <v>15219</v>
      </c>
      <c r="T44" s="4">
        <v>1521</v>
      </c>
      <c r="U44" s="4">
        <v>184</v>
      </c>
      <c r="V44" s="4">
        <v>4088</v>
      </c>
      <c r="W44" s="4">
        <v>12215</v>
      </c>
      <c r="X44" s="4">
        <v>4853</v>
      </c>
      <c r="Y44" s="4">
        <v>6</v>
      </c>
      <c r="Z44" s="4">
        <v>10169</v>
      </c>
      <c r="AA44" s="4">
        <v>1092</v>
      </c>
      <c r="AB44" s="4">
        <v>456</v>
      </c>
      <c r="AC44" s="4">
        <v>27</v>
      </c>
      <c r="AD44" s="4">
        <v>134</v>
      </c>
      <c r="AE44" s="4">
        <v>2174</v>
      </c>
    </row>
    <row r="45" spans="1:31" x14ac:dyDescent="0.25">
      <c r="A45" s="1" t="s">
        <v>129</v>
      </c>
      <c r="B45" s="1">
        <v>2021</v>
      </c>
      <c r="C45" s="1">
        <v>88</v>
      </c>
      <c r="D45" s="4">
        <v>20778</v>
      </c>
      <c r="E45" s="4">
        <v>42272</v>
      </c>
      <c r="F45" s="4">
        <v>21304</v>
      </c>
      <c r="G45" s="4">
        <v>804</v>
      </c>
      <c r="H45" s="4">
        <v>8415</v>
      </c>
      <c r="I45" s="4">
        <v>53032</v>
      </c>
      <c r="J45" s="4">
        <v>1050</v>
      </c>
      <c r="K45" s="4">
        <v>9266</v>
      </c>
      <c r="L45" s="4">
        <v>17222</v>
      </c>
      <c r="M45" s="4">
        <v>1087</v>
      </c>
      <c r="N45" s="4">
        <v>3767</v>
      </c>
      <c r="O45" s="4">
        <v>169</v>
      </c>
      <c r="P45" s="4">
        <v>815</v>
      </c>
      <c r="Q45" s="4">
        <v>5692</v>
      </c>
      <c r="R45" s="4">
        <v>29429</v>
      </c>
      <c r="S45" s="4">
        <v>54318</v>
      </c>
      <c r="T45" s="4">
        <v>29899</v>
      </c>
      <c r="U45" s="4">
        <v>2134</v>
      </c>
      <c r="V45" s="4">
        <v>8786</v>
      </c>
      <c r="W45" s="4">
        <v>60242</v>
      </c>
      <c r="X45" s="4">
        <v>12496</v>
      </c>
      <c r="Y45" s="4">
        <v>1275</v>
      </c>
      <c r="Z45" s="4">
        <v>37605</v>
      </c>
      <c r="AA45" s="4">
        <v>882</v>
      </c>
      <c r="AB45" s="4">
        <v>1835</v>
      </c>
      <c r="AC45" s="4">
        <v>182</v>
      </c>
      <c r="AD45" s="4">
        <v>1995</v>
      </c>
      <c r="AE45" s="4">
        <v>5858</v>
      </c>
    </row>
    <row r="46" spans="1:31" x14ac:dyDescent="0.25">
      <c r="A46" s="1" t="s">
        <v>132</v>
      </c>
      <c r="B46" s="1">
        <v>2021</v>
      </c>
      <c r="C46" s="1">
        <v>28</v>
      </c>
      <c r="D46" s="4">
        <v>5310</v>
      </c>
      <c r="E46" s="4">
        <v>6185</v>
      </c>
      <c r="F46" s="4">
        <v>6995</v>
      </c>
      <c r="G46" s="4">
        <v>445</v>
      </c>
      <c r="H46" s="4">
        <v>1323</v>
      </c>
      <c r="I46" s="4">
        <v>12733</v>
      </c>
      <c r="J46" s="4">
        <v>538</v>
      </c>
      <c r="K46" s="4">
        <v>1150</v>
      </c>
      <c r="L46" s="4">
        <v>3803</v>
      </c>
      <c r="M46" s="4">
        <v>519</v>
      </c>
      <c r="N46" s="4">
        <v>502</v>
      </c>
      <c r="O46" s="4">
        <v>61</v>
      </c>
      <c r="P46" s="4">
        <v>435</v>
      </c>
      <c r="Q46" s="4">
        <v>947</v>
      </c>
      <c r="R46" s="4">
        <v>3808</v>
      </c>
      <c r="S46" s="4">
        <v>4606</v>
      </c>
      <c r="T46" s="4">
        <v>4943</v>
      </c>
      <c r="U46" s="4">
        <v>1255</v>
      </c>
      <c r="V46" s="4">
        <v>689</v>
      </c>
      <c r="W46" s="4">
        <v>8285</v>
      </c>
      <c r="X46" s="4">
        <v>3256</v>
      </c>
      <c r="Y46" s="4">
        <v>0</v>
      </c>
      <c r="Z46" s="4">
        <v>2065</v>
      </c>
      <c r="AA46" s="4">
        <v>310</v>
      </c>
      <c r="AB46" s="4">
        <v>111</v>
      </c>
      <c r="AC46" s="4">
        <v>3</v>
      </c>
      <c r="AD46" s="4">
        <v>1172</v>
      </c>
      <c r="AE46" s="4">
        <v>359</v>
      </c>
    </row>
    <row r="47" spans="1:31" x14ac:dyDescent="0.25">
      <c r="A47" s="1" t="s">
        <v>135</v>
      </c>
      <c r="B47" s="1">
        <v>2021</v>
      </c>
      <c r="C47" s="1">
        <v>36</v>
      </c>
      <c r="D47" s="4">
        <v>7635</v>
      </c>
      <c r="E47" s="4">
        <v>8608</v>
      </c>
      <c r="F47" s="4">
        <v>9935</v>
      </c>
      <c r="G47" s="4">
        <v>42</v>
      </c>
      <c r="H47" s="4">
        <v>1320</v>
      </c>
      <c r="I47" s="4">
        <v>20518</v>
      </c>
      <c r="J47" s="4">
        <v>697</v>
      </c>
      <c r="K47" s="4">
        <v>1118</v>
      </c>
      <c r="L47" s="4">
        <v>2748</v>
      </c>
      <c r="M47" s="4">
        <v>7</v>
      </c>
      <c r="N47" s="4">
        <v>718</v>
      </c>
      <c r="O47" s="4">
        <v>18</v>
      </c>
      <c r="P47" s="4">
        <v>53</v>
      </c>
      <c r="Q47" s="4">
        <v>1442</v>
      </c>
      <c r="R47" s="4">
        <v>4888</v>
      </c>
      <c r="S47" s="4">
        <v>5642</v>
      </c>
      <c r="T47" s="4">
        <v>7339</v>
      </c>
      <c r="U47" s="4">
        <v>122</v>
      </c>
      <c r="V47" s="4">
        <v>800</v>
      </c>
      <c r="W47" s="4">
        <v>12297</v>
      </c>
      <c r="X47" s="4">
        <v>3696</v>
      </c>
      <c r="Y47" s="4">
        <v>0</v>
      </c>
      <c r="Z47" s="4">
        <v>1721</v>
      </c>
      <c r="AA47" s="4">
        <v>3</v>
      </c>
      <c r="AB47" s="4">
        <v>137</v>
      </c>
      <c r="AC47" s="4">
        <v>3</v>
      </c>
      <c r="AD47" s="4">
        <v>80</v>
      </c>
      <c r="AE47" s="4">
        <v>727</v>
      </c>
    </row>
    <row r="48" spans="1:31" x14ac:dyDescent="0.25">
      <c r="A48" s="1" t="s">
        <v>138</v>
      </c>
      <c r="B48" s="1">
        <v>2021</v>
      </c>
      <c r="C48" s="1">
        <v>5</v>
      </c>
      <c r="D48" s="4">
        <v>1120</v>
      </c>
      <c r="E48" s="4">
        <v>517</v>
      </c>
      <c r="F48" s="4">
        <v>752</v>
      </c>
      <c r="G48" s="4">
        <v>0</v>
      </c>
      <c r="H48" s="4">
        <v>117</v>
      </c>
      <c r="I48" s="4">
        <v>2196</v>
      </c>
      <c r="J48" s="4">
        <v>48</v>
      </c>
      <c r="K48" s="4">
        <v>1</v>
      </c>
      <c r="L48" s="4">
        <v>13</v>
      </c>
      <c r="M48" s="4">
        <v>0</v>
      </c>
      <c r="N48" s="4">
        <v>106</v>
      </c>
      <c r="O48" s="4">
        <v>1</v>
      </c>
      <c r="P48" s="4">
        <v>0</v>
      </c>
      <c r="Q48" s="4">
        <v>146</v>
      </c>
      <c r="R48" s="4">
        <v>263</v>
      </c>
      <c r="S48" s="4">
        <v>112</v>
      </c>
      <c r="T48" s="4">
        <v>235</v>
      </c>
      <c r="U48" s="4">
        <v>0</v>
      </c>
      <c r="V48" s="4">
        <v>21</v>
      </c>
      <c r="W48" s="4">
        <v>479</v>
      </c>
      <c r="X48" s="4">
        <v>74</v>
      </c>
      <c r="Y48" s="4">
        <v>0</v>
      </c>
      <c r="Z48" s="4">
        <v>4</v>
      </c>
      <c r="AA48" s="4">
        <v>0</v>
      </c>
      <c r="AB48" s="4">
        <v>0</v>
      </c>
      <c r="AC48" s="4">
        <v>0</v>
      </c>
      <c r="AD48" s="4">
        <v>0</v>
      </c>
      <c r="AE48" s="4">
        <v>37</v>
      </c>
    </row>
    <row r="49" spans="1:31" x14ac:dyDescent="0.25">
      <c r="A49" s="1" t="s">
        <v>141</v>
      </c>
      <c r="B49" s="1">
        <v>2021</v>
      </c>
      <c r="C49" s="1">
        <v>40</v>
      </c>
      <c r="D49" s="4">
        <v>11397</v>
      </c>
      <c r="E49" s="4">
        <v>19875</v>
      </c>
      <c r="F49" s="4">
        <v>12132</v>
      </c>
      <c r="G49" s="4">
        <v>836</v>
      </c>
      <c r="H49" s="4">
        <v>1440</v>
      </c>
      <c r="I49" s="4">
        <v>34558</v>
      </c>
      <c r="J49" s="4">
        <v>1774</v>
      </c>
      <c r="K49" s="4">
        <v>693</v>
      </c>
      <c r="L49" s="4">
        <v>4061</v>
      </c>
      <c r="M49" s="4">
        <v>166</v>
      </c>
      <c r="N49" s="4">
        <v>1153</v>
      </c>
      <c r="O49" s="4">
        <v>44</v>
      </c>
      <c r="P49" s="4">
        <v>680</v>
      </c>
      <c r="Q49" s="4">
        <v>2314</v>
      </c>
      <c r="R49" s="4">
        <v>4462</v>
      </c>
      <c r="S49" s="4">
        <v>10299</v>
      </c>
      <c r="T49" s="4">
        <v>4670</v>
      </c>
      <c r="U49" s="4">
        <v>1260</v>
      </c>
      <c r="V49" s="4">
        <v>421</v>
      </c>
      <c r="W49" s="4">
        <v>17161</v>
      </c>
      <c r="X49" s="4">
        <v>6242</v>
      </c>
      <c r="Y49" s="4">
        <v>1</v>
      </c>
      <c r="Z49" s="4">
        <v>1357</v>
      </c>
      <c r="AA49" s="4">
        <v>40</v>
      </c>
      <c r="AB49" s="4">
        <v>92</v>
      </c>
      <c r="AC49" s="4">
        <v>8</v>
      </c>
      <c r="AD49" s="4">
        <v>1157</v>
      </c>
      <c r="AE49" s="4">
        <v>1059</v>
      </c>
    </row>
    <row r="50" spans="1:31" x14ac:dyDescent="0.25">
      <c r="A50" s="1" t="s">
        <v>144</v>
      </c>
      <c r="B50" s="1">
        <v>2021</v>
      </c>
      <c r="C50" s="1">
        <v>33</v>
      </c>
      <c r="D50" s="4">
        <v>10975</v>
      </c>
      <c r="E50" s="4">
        <v>16599</v>
      </c>
      <c r="F50" s="4">
        <v>2500</v>
      </c>
      <c r="G50" s="4">
        <v>471</v>
      </c>
      <c r="H50" s="4">
        <v>1324</v>
      </c>
      <c r="I50" s="4">
        <v>23373</v>
      </c>
      <c r="J50" s="4">
        <v>1787</v>
      </c>
      <c r="K50" s="4">
        <v>1205</v>
      </c>
      <c r="L50" s="4">
        <v>1206</v>
      </c>
      <c r="M50" s="4">
        <v>491</v>
      </c>
      <c r="N50" s="4">
        <v>635</v>
      </c>
      <c r="O50" s="4">
        <v>34</v>
      </c>
      <c r="P50" s="4">
        <v>445</v>
      </c>
      <c r="Q50" s="4">
        <v>2269</v>
      </c>
      <c r="R50" s="4">
        <v>4636</v>
      </c>
      <c r="S50" s="4">
        <v>7737</v>
      </c>
      <c r="T50" s="4">
        <v>5182</v>
      </c>
      <c r="U50" s="4">
        <v>475</v>
      </c>
      <c r="V50" s="4">
        <v>881</v>
      </c>
      <c r="W50" s="4">
        <v>10892</v>
      </c>
      <c r="X50" s="4">
        <v>5909</v>
      </c>
      <c r="Y50" s="4">
        <v>2</v>
      </c>
      <c r="Z50" s="4">
        <v>765</v>
      </c>
      <c r="AA50" s="4">
        <v>304</v>
      </c>
      <c r="AB50" s="4">
        <v>81</v>
      </c>
      <c r="AC50" s="4">
        <v>3</v>
      </c>
      <c r="AD50" s="4">
        <v>455</v>
      </c>
      <c r="AE50" s="4">
        <v>1433</v>
      </c>
    </row>
    <row r="51" spans="1:31" x14ac:dyDescent="0.25">
      <c r="A51" s="1" t="s">
        <v>147</v>
      </c>
      <c r="B51" s="1">
        <v>2021</v>
      </c>
      <c r="C51" s="1">
        <v>14</v>
      </c>
      <c r="D51" s="4">
        <v>1278</v>
      </c>
      <c r="E51" s="4">
        <v>4409</v>
      </c>
      <c r="F51" s="4">
        <v>169</v>
      </c>
      <c r="G51" s="4">
        <v>1</v>
      </c>
      <c r="H51" s="4">
        <v>496</v>
      </c>
      <c r="I51" s="4">
        <v>2871</v>
      </c>
      <c r="J51" s="4">
        <v>94</v>
      </c>
      <c r="K51" s="4">
        <v>59</v>
      </c>
      <c r="L51" s="4">
        <v>2749</v>
      </c>
      <c r="M51" s="4">
        <v>119</v>
      </c>
      <c r="N51" s="4">
        <v>193</v>
      </c>
      <c r="O51" s="4">
        <v>1</v>
      </c>
      <c r="P51" s="4">
        <v>0</v>
      </c>
      <c r="Q51" s="4">
        <v>305</v>
      </c>
      <c r="R51" s="4">
        <v>1710</v>
      </c>
      <c r="S51" s="4">
        <v>3117</v>
      </c>
      <c r="T51" s="4">
        <v>183</v>
      </c>
      <c r="U51" s="4">
        <v>2</v>
      </c>
      <c r="V51" s="4">
        <v>503</v>
      </c>
      <c r="W51" s="4">
        <v>1585</v>
      </c>
      <c r="X51" s="4">
        <v>823</v>
      </c>
      <c r="Y51" s="4">
        <v>1</v>
      </c>
      <c r="Z51" s="4">
        <v>2863</v>
      </c>
      <c r="AA51" s="4">
        <v>3</v>
      </c>
      <c r="AB51" s="4">
        <v>30</v>
      </c>
      <c r="AC51" s="4">
        <v>2</v>
      </c>
      <c r="AD51" s="4">
        <v>0</v>
      </c>
      <c r="AE51" s="4">
        <v>100</v>
      </c>
    </row>
    <row r="52" spans="1:31" x14ac:dyDescent="0.25">
      <c r="A52" s="1" t="s">
        <v>150</v>
      </c>
      <c r="B52" s="1">
        <v>2021</v>
      </c>
      <c r="C52" s="1">
        <v>9</v>
      </c>
      <c r="D52" s="4">
        <v>975</v>
      </c>
      <c r="E52" s="4">
        <v>1647</v>
      </c>
      <c r="F52" s="4">
        <v>379</v>
      </c>
      <c r="G52" s="4">
        <v>19</v>
      </c>
      <c r="H52" s="4">
        <v>819</v>
      </c>
      <c r="I52" s="4">
        <v>2456</v>
      </c>
      <c r="J52" s="4">
        <v>271</v>
      </c>
      <c r="K52" s="4">
        <v>15</v>
      </c>
      <c r="L52" s="4">
        <v>205</v>
      </c>
      <c r="M52" s="4">
        <v>645</v>
      </c>
      <c r="N52" s="4">
        <v>39</v>
      </c>
      <c r="O52" s="4">
        <v>4</v>
      </c>
      <c r="P52" s="4">
        <v>19</v>
      </c>
      <c r="Q52" s="4">
        <v>311</v>
      </c>
      <c r="R52" s="4">
        <v>796</v>
      </c>
      <c r="S52" s="4">
        <v>1832</v>
      </c>
      <c r="T52" s="4">
        <v>675</v>
      </c>
      <c r="U52" s="4">
        <v>58</v>
      </c>
      <c r="V52" s="4">
        <v>656</v>
      </c>
      <c r="W52" s="4">
        <v>1894</v>
      </c>
      <c r="X52" s="4">
        <v>1684</v>
      </c>
      <c r="Y52" s="4">
        <v>0</v>
      </c>
      <c r="Z52" s="4">
        <v>240</v>
      </c>
      <c r="AA52" s="4">
        <v>441</v>
      </c>
      <c r="AB52" s="4">
        <v>12</v>
      </c>
      <c r="AC52" s="4">
        <v>2</v>
      </c>
      <c r="AD52" s="4">
        <v>59</v>
      </c>
      <c r="AE52" s="4">
        <v>117</v>
      </c>
    </row>
    <row r="53" spans="1:31" x14ac:dyDescent="0.25">
      <c r="A53" s="1" t="s">
        <v>1</v>
      </c>
      <c r="B53" s="1">
        <v>2022</v>
      </c>
      <c r="C53" s="1">
        <v>5</v>
      </c>
      <c r="D53" s="4">
        <v>1128</v>
      </c>
      <c r="E53" s="4">
        <v>1878</v>
      </c>
      <c r="F53" s="4">
        <v>51</v>
      </c>
      <c r="G53" s="4">
        <v>42</v>
      </c>
      <c r="H53" s="4">
        <v>146</v>
      </c>
      <c r="I53" s="4">
        <v>2158</v>
      </c>
      <c r="J53" s="4">
        <v>310</v>
      </c>
      <c r="K53" s="4">
        <v>0</v>
      </c>
      <c r="L53" s="4">
        <v>81</v>
      </c>
      <c r="M53" s="4">
        <v>42</v>
      </c>
      <c r="N53" s="4">
        <v>51</v>
      </c>
      <c r="O53" s="4">
        <v>0</v>
      </c>
      <c r="P53" s="4">
        <v>49</v>
      </c>
      <c r="Q53" s="4">
        <v>490</v>
      </c>
      <c r="R53" s="4">
        <v>808</v>
      </c>
      <c r="S53" s="4">
        <v>1325</v>
      </c>
      <c r="T53" s="4">
        <v>7</v>
      </c>
      <c r="U53" s="4">
        <v>109</v>
      </c>
      <c r="V53" s="4">
        <v>189</v>
      </c>
      <c r="W53" s="4">
        <v>1106</v>
      </c>
      <c r="X53" s="4">
        <v>1006</v>
      </c>
      <c r="Y53" s="4">
        <v>0</v>
      </c>
      <c r="Z53" s="4">
        <v>1</v>
      </c>
      <c r="AA53" s="4">
        <v>3</v>
      </c>
      <c r="AB53" s="4">
        <v>4</v>
      </c>
      <c r="AC53" s="4">
        <v>1</v>
      </c>
      <c r="AD53" s="4">
        <v>112</v>
      </c>
      <c r="AE53" s="4">
        <v>216</v>
      </c>
    </row>
    <row r="54" spans="1:31" x14ac:dyDescent="0.25">
      <c r="A54" s="1" t="s">
        <v>4</v>
      </c>
      <c r="B54" s="1">
        <v>2022</v>
      </c>
      <c r="C54" s="1">
        <v>17</v>
      </c>
      <c r="D54" s="4">
        <v>1419</v>
      </c>
      <c r="E54" s="4">
        <v>3400</v>
      </c>
      <c r="F54" s="4">
        <v>816</v>
      </c>
      <c r="G54" s="4">
        <v>3</v>
      </c>
      <c r="H54" s="4">
        <v>503</v>
      </c>
      <c r="I54" s="4">
        <v>4307</v>
      </c>
      <c r="J54" s="4">
        <v>65</v>
      </c>
      <c r="K54" s="4">
        <v>92</v>
      </c>
      <c r="L54" s="4">
        <v>479</v>
      </c>
      <c r="M54" s="4">
        <v>30</v>
      </c>
      <c r="N54" s="4">
        <v>164</v>
      </c>
      <c r="O54" s="4">
        <v>13</v>
      </c>
      <c r="P54" s="4">
        <v>0</v>
      </c>
      <c r="Q54" s="4">
        <v>1421</v>
      </c>
      <c r="R54" s="4">
        <v>3289</v>
      </c>
      <c r="S54" s="4">
        <v>9517</v>
      </c>
      <c r="T54" s="4">
        <v>872</v>
      </c>
      <c r="U54" s="4">
        <v>4</v>
      </c>
      <c r="V54" s="4">
        <v>2277</v>
      </c>
      <c r="W54" s="4">
        <v>6681</v>
      </c>
      <c r="X54" s="4">
        <v>2012</v>
      </c>
      <c r="Y54" s="4">
        <v>0</v>
      </c>
      <c r="Z54" s="4">
        <v>3190</v>
      </c>
      <c r="AA54" s="4">
        <v>808</v>
      </c>
      <c r="AB54" s="4">
        <v>193</v>
      </c>
      <c r="AC54" s="4">
        <v>14</v>
      </c>
      <c r="AD54" s="4">
        <v>0</v>
      </c>
      <c r="AE54" s="4">
        <v>3262</v>
      </c>
    </row>
    <row r="55" spans="1:31" x14ac:dyDescent="0.25">
      <c r="A55" s="1" t="s">
        <v>7</v>
      </c>
      <c r="B55" s="1">
        <v>2022</v>
      </c>
      <c r="C55" s="1">
        <v>19</v>
      </c>
      <c r="D55" s="4">
        <v>1034</v>
      </c>
      <c r="E55" s="4">
        <v>2346</v>
      </c>
      <c r="F55" s="4">
        <v>927</v>
      </c>
      <c r="G55" s="4">
        <v>4</v>
      </c>
      <c r="H55" s="4">
        <v>549</v>
      </c>
      <c r="I55" s="4">
        <v>3600</v>
      </c>
      <c r="J55" s="4">
        <v>63</v>
      </c>
      <c r="K55" s="4">
        <v>156</v>
      </c>
      <c r="L55" s="4">
        <v>609</v>
      </c>
      <c r="M55" s="4">
        <v>13</v>
      </c>
      <c r="N55" s="4">
        <v>105</v>
      </c>
      <c r="O55" s="4">
        <v>9</v>
      </c>
      <c r="P55" s="4">
        <v>3</v>
      </c>
      <c r="Q55" s="4">
        <v>180</v>
      </c>
      <c r="R55" s="4">
        <v>1728</v>
      </c>
      <c r="S55" s="4">
        <v>4665</v>
      </c>
      <c r="T55" s="4">
        <v>536</v>
      </c>
      <c r="U55" s="4">
        <v>14</v>
      </c>
      <c r="V55" s="4">
        <v>478</v>
      </c>
      <c r="W55" s="4">
        <v>3479</v>
      </c>
      <c r="X55" s="4">
        <v>1601</v>
      </c>
      <c r="Y55" s="4">
        <v>8</v>
      </c>
      <c r="Z55" s="4">
        <v>1365</v>
      </c>
      <c r="AA55" s="4">
        <v>7</v>
      </c>
      <c r="AB55" s="4">
        <v>140</v>
      </c>
      <c r="AC55" s="4">
        <v>26</v>
      </c>
      <c r="AD55" s="4">
        <v>12</v>
      </c>
      <c r="AE55" s="4">
        <v>579</v>
      </c>
    </row>
    <row r="56" spans="1:31" x14ac:dyDescent="0.25">
      <c r="A56" s="1" t="s">
        <v>10</v>
      </c>
      <c r="B56" s="1">
        <v>2022</v>
      </c>
      <c r="C56" s="1">
        <v>40</v>
      </c>
      <c r="D56" s="4">
        <v>9879</v>
      </c>
      <c r="E56" s="4">
        <v>16228</v>
      </c>
      <c r="F56" s="4">
        <v>2106</v>
      </c>
      <c r="G56" s="4">
        <v>178</v>
      </c>
      <c r="H56" s="4">
        <v>1336</v>
      </c>
      <c r="I56" s="4">
        <v>21238</v>
      </c>
      <c r="J56" s="4">
        <v>518</v>
      </c>
      <c r="K56" s="4">
        <v>342</v>
      </c>
      <c r="L56" s="4">
        <v>2444</v>
      </c>
      <c r="M56" s="4">
        <v>1693</v>
      </c>
      <c r="N56" s="4">
        <v>732</v>
      </c>
      <c r="O56" s="4">
        <v>34</v>
      </c>
      <c r="P56" s="4">
        <v>146</v>
      </c>
      <c r="Q56" s="4">
        <v>3920</v>
      </c>
      <c r="R56" s="4">
        <v>11732</v>
      </c>
      <c r="S56" s="4">
        <v>30583</v>
      </c>
      <c r="T56" s="4">
        <v>6314</v>
      </c>
      <c r="U56" s="4">
        <v>522</v>
      </c>
      <c r="V56" s="4">
        <v>3264</v>
      </c>
      <c r="W56" s="4">
        <v>35201</v>
      </c>
      <c r="X56" s="4">
        <v>8359</v>
      </c>
      <c r="Y56" s="4">
        <v>3</v>
      </c>
      <c r="Z56" s="4">
        <v>4917</v>
      </c>
      <c r="AA56" s="4">
        <v>282</v>
      </c>
      <c r="AB56" s="4">
        <v>476</v>
      </c>
      <c r="AC56" s="4">
        <v>40</v>
      </c>
      <c r="AD56" s="4">
        <v>497</v>
      </c>
      <c r="AE56" s="4">
        <v>3520</v>
      </c>
    </row>
    <row r="57" spans="1:31" x14ac:dyDescent="0.25">
      <c r="A57" s="1" t="s">
        <v>13</v>
      </c>
      <c r="B57" s="1">
        <v>2022</v>
      </c>
      <c r="C57" s="1">
        <v>127</v>
      </c>
      <c r="D57" s="4">
        <v>26863</v>
      </c>
      <c r="E57" s="4">
        <v>99784</v>
      </c>
      <c r="F57" s="4">
        <v>18002</v>
      </c>
      <c r="G57" s="4">
        <v>1717</v>
      </c>
      <c r="H57" s="4">
        <v>6080</v>
      </c>
      <c r="I57" s="4">
        <v>92150</v>
      </c>
      <c r="J57" s="4">
        <v>4410</v>
      </c>
      <c r="K57" s="4">
        <v>5246</v>
      </c>
      <c r="L57" s="4">
        <v>11065</v>
      </c>
      <c r="M57" s="4">
        <v>3766</v>
      </c>
      <c r="N57" s="4">
        <v>4003</v>
      </c>
      <c r="O57" s="4">
        <v>443</v>
      </c>
      <c r="P57" s="4">
        <v>1620</v>
      </c>
      <c r="Q57" s="4">
        <v>22410</v>
      </c>
      <c r="R57" s="4">
        <v>32591</v>
      </c>
      <c r="S57" s="4">
        <v>106193</v>
      </c>
      <c r="T57" s="4">
        <v>16871</v>
      </c>
      <c r="U57" s="4">
        <v>5115</v>
      </c>
      <c r="V57" s="4">
        <v>8129</v>
      </c>
      <c r="W57" s="4">
        <v>85395</v>
      </c>
      <c r="X57" s="4">
        <v>33101</v>
      </c>
      <c r="Y57" s="4">
        <v>196</v>
      </c>
      <c r="Z57" s="4">
        <v>22176</v>
      </c>
      <c r="AA57" s="4">
        <v>3532</v>
      </c>
      <c r="AB57" s="4">
        <v>1226</v>
      </c>
      <c r="AC57" s="4">
        <v>290</v>
      </c>
      <c r="AD57" s="4">
        <v>4845</v>
      </c>
      <c r="AE57" s="4">
        <v>15097</v>
      </c>
    </row>
    <row r="58" spans="1:31" x14ac:dyDescent="0.25">
      <c r="A58" s="1" t="s">
        <v>16</v>
      </c>
      <c r="B58" s="1">
        <v>2022</v>
      </c>
      <c r="C58" s="1">
        <v>37</v>
      </c>
      <c r="D58" s="4">
        <v>14741</v>
      </c>
      <c r="E58" s="4">
        <v>18566</v>
      </c>
      <c r="F58" s="4">
        <v>9234</v>
      </c>
      <c r="G58" s="4">
        <v>122</v>
      </c>
      <c r="H58" s="4">
        <v>3770</v>
      </c>
      <c r="I58" s="4">
        <v>32370</v>
      </c>
      <c r="J58" s="4">
        <v>2422</v>
      </c>
      <c r="K58" s="4">
        <v>3014</v>
      </c>
      <c r="L58" s="4">
        <v>2804</v>
      </c>
      <c r="M58" s="4">
        <v>610</v>
      </c>
      <c r="N58" s="4">
        <v>667</v>
      </c>
      <c r="O58" s="4">
        <v>8</v>
      </c>
      <c r="P58" s="4">
        <v>135</v>
      </c>
      <c r="Q58" s="4">
        <v>3552</v>
      </c>
      <c r="R58" s="4">
        <v>12828</v>
      </c>
      <c r="S58" s="4">
        <v>18520</v>
      </c>
      <c r="T58" s="4">
        <v>7545</v>
      </c>
      <c r="U58" s="4">
        <v>406</v>
      </c>
      <c r="V58" s="4">
        <v>3123</v>
      </c>
      <c r="W58" s="4">
        <v>23966</v>
      </c>
      <c r="X58" s="4">
        <v>13253</v>
      </c>
      <c r="Y58" s="4">
        <v>0</v>
      </c>
      <c r="Z58" s="4">
        <v>1632</v>
      </c>
      <c r="AA58" s="4">
        <v>154</v>
      </c>
      <c r="AB58" s="4">
        <v>128</v>
      </c>
      <c r="AC58" s="4">
        <v>10</v>
      </c>
      <c r="AD58" s="4">
        <v>415</v>
      </c>
      <c r="AE58" s="4">
        <v>3075</v>
      </c>
    </row>
    <row r="59" spans="1:31" x14ac:dyDescent="0.25">
      <c r="A59" s="1" t="s">
        <v>19</v>
      </c>
      <c r="B59" s="1">
        <v>2022</v>
      </c>
      <c r="C59" s="1">
        <v>10</v>
      </c>
      <c r="D59" s="4">
        <v>695</v>
      </c>
      <c r="E59" s="4">
        <v>963</v>
      </c>
      <c r="F59" s="4">
        <v>509</v>
      </c>
      <c r="G59" s="4">
        <v>100</v>
      </c>
      <c r="H59" s="4">
        <v>674</v>
      </c>
      <c r="I59" s="4">
        <v>2001</v>
      </c>
      <c r="J59" s="4">
        <v>236</v>
      </c>
      <c r="K59" s="4">
        <v>31</v>
      </c>
      <c r="L59" s="4">
        <v>134</v>
      </c>
      <c r="M59" s="4">
        <v>19</v>
      </c>
      <c r="N59" s="4">
        <v>188</v>
      </c>
      <c r="O59" s="4">
        <v>0</v>
      </c>
      <c r="P59" s="4">
        <v>101</v>
      </c>
      <c r="Q59" s="4">
        <v>105</v>
      </c>
      <c r="R59" s="4">
        <v>395</v>
      </c>
      <c r="S59" s="4">
        <v>344</v>
      </c>
      <c r="T59" s="4">
        <v>575</v>
      </c>
      <c r="U59" s="4">
        <v>213</v>
      </c>
      <c r="V59" s="4">
        <v>243</v>
      </c>
      <c r="W59" s="4">
        <v>1080</v>
      </c>
      <c r="X59" s="4">
        <v>226</v>
      </c>
      <c r="Y59" s="4">
        <v>0</v>
      </c>
      <c r="Z59" s="4">
        <v>113</v>
      </c>
      <c r="AA59" s="4">
        <v>41</v>
      </c>
      <c r="AB59" s="4">
        <v>14</v>
      </c>
      <c r="AC59" s="4">
        <v>0</v>
      </c>
      <c r="AD59" s="4">
        <v>213</v>
      </c>
      <c r="AE59" s="4">
        <v>28</v>
      </c>
    </row>
    <row r="60" spans="1:31" x14ac:dyDescent="0.25">
      <c r="A60" s="1" t="s">
        <v>22</v>
      </c>
      <c r="B60" s="1">
        <v>2022</v>
      </c>
      <c r="C60" s="1">
        <v>2</v>
      </c>
      <c r="D60" s="4">
        <v>566</v>
      </c>
      <c r="E60" s="4">
        <v>653</v>
      </c>
      <c r="F60" s="4">
        <v>1</v>
      </c>
      <c r="G60" s="4">
        <v>0</v>
      </c>
      <c r="H60" s="4">
        <v>21</v>
      </c>
      <c r="I60" s="4">
        <v>1134</v>
      </c>
      <c r="J60" s="4">
        <v>13</v>
      </c>
      <c r="K60" s="4">
        <v>18</v>
      </c>
      <c r="L60" s="4">
        <v>0</v>
      </c>
      <c r="M60" s="4">
        <v>2</v>
      </c>
      <c r="N60" s="4">
        <v>52</v>
      </c>
      <c r="O60" s="4">
        <v>1</v>
      </c>
      <c r="P60" s="4">
        <v>0</v>
      </c>
      <c r="Q60" s="4">
        <v>41</v>
      </c>
      <c r="R60" s="4">
        <v>134</v>
      </c>
      <c r="S60" s="4">
        <v>44</v>
      </c>
      <c r="T60" s="4">
        <v>279</v>
      </c>
      <c r="U60" s="4">
        <v>0</v>
      </c>
      <c r="V60" s="4">
        <v>1</v>
      </c>
      <c r="W60" s="4">
        <v>393</v>
      </c>
      <c r="X60" s="4">
        <v>13</v>
      </c>
      <c r="Y60" s="4">
        <v>0</v>
      </c>
      <c r="Z60" s="4">
        <v>25</v>
      </c>
      <c r="AA60" s="4">
        <v>0</v>
      </c>
      <c r="AB60" s="4">
        <v>2</v>
      </c>
      <c r="AC60" s="4">
        <v>0</v>
      </c>
      <c r="AD60" s="4">
        <v>0</v>
      </c>
      <c r="AE60" s="4">
        <v>7</v>
      </c>
    </row>
    <row r="61" spans="1:31" x14ac:dyDescent="0.25">
      <c r="A61" s="1" t="s">
        <v>25</v>
      </c>
      <c r="B61" s="1">
        <v>2022</v>
      </c>
      <c r="C61" s="1">
        <v>63</v>
      </c>
      <c r="D61" s="4">
        <v>21992</v>
      </c>
      <c r="E61" s="4">
        <v>48175</v>
      </c>
      <c r="F61" s="4">
        <v>11544</v>
      </c>
      <c r="G61" s="4">
        <v>1353</v>
      </c>
      <c r="H61" s="4">
        <v>4646</v>
      </c>
      <c r="I61" s="4">
        <v>58753</v>
      </c>
      <c r="J61" s="4">
        <v>1297</v>
      </c>
      <c r="K61" s="4">
        <v>7333</v>
      </c>
      <c r="L61" s="4">
        <v>9465</v>
      </c>
      <c r="M61" s="4">
        <v>1992</v>
      </c>
      <c r="N61" s="4">
        <v>1759</v>
      </c>
      <c r="O61" s="4">
        <v>82</v>
      </c>
      <c r="P61" s="4">
        <v>1163</v>
      </c>
      <c r="Q61" s="4">
        <v>6216</v>
      </c>
      <c r="R61" s="4">
        <v>17232</v>
      </c>
      <c r="S61" s="4">
        <v>23991</v>
      </c>
      <c r="T61" s="4">
        <v>11336</v>
      </c>
      <c r="U61" s="4">
        <v>3033</v>
      </c>
      <c r="V61" s="4">
        <v>3718</v>
      </c>
      <c r="W61" s="4">
        <v>36948</v>
      </c>
      <c r="X61" s="4">
        <v>8123</v>
      </c>
      <c r="Y61" s="4">
        <v>7</v>
      </c>
      <c r="Z61" s="4">
        <v>7361</v>
      </c>
      <c r="AA61" s="4">
        <v>2019</v>
      </c>
      <c r="AB61" s="4">
        <v>320</v>
      </c>
      <c r="AC61" s="4">
        <v>18</v>
      </c>
      <c r="AD61" s="4">
        <v>2784</v>
      </c>
      <c r="AE61" s="4">
        <v>3474</v>
      </c>
    </row>
    <row r="62" spans="1:31" x14ac:dyDescent="0.25">
      <c r="A62" s="1" t="s">
        <v>28</v>
      </c>
      <c r="B62" s="1">
        <v>2022</v>
      </c>
      <c r="C62" s="1">
        <v>52</v>
      </c>
      <c r="D62" s="4">
        <v>10188</v>
      </c>
      <c r="E62" s="4">
        <v>12311</v>
      </c>
      <c r="F62" s="4">
        <v>6891</v>
      </c>
      <c r="G62" s="4">
        <v>105</v>
      </c>
      <c r="H62" s="4">
        <v>3102</v>
      </c>
      <c r="I62" s="4">
        <v>19228</v>
      </c>
      <c r="J62" s="4">
        <v>402</v>
      </c>
      <c r="K62" s="4">
        <v>666</v>
      </c>
      <c r="L62" s="4">
        <v>5099</v>
      </c>
      <c r="M62" s="4">
        <v>1511</v>
      </c>
      <c r="N62" s="4">
        <v>964</v>
      </c>
      <c r="O62" s="4">
        <v>49</v>
      </c>
      <c r="P62" s="4">
        <v>119</v>
      </c>
      <c r="Q62" s="4">
        <v>2701</v>
      </c>
      <c r="R62" s="4">
        <v>8029</v>
      </c>
      <c r="S62" s="4">
        <v>14576</v>
      </c>
      <c r="T62" s="4">
        <v>4440</v>
      </c>
      <c r="U62" s="4">
        <v>287</v>
      </c>
      <c r="V62" s="4">
        <v>2617</v>
      </c>
      <c r="W62" s="4">
        <v>15342</v>
      </c>
      <c r="X62" s="4">
        <v>4029</v>
      </c>
      <c r="Y62" s="4">
        <v>0</v>
      </c>
      <c r="Z62" s="4">
        <v>6026</v>
      </c>
      <c r="AA62" s="4">
        <v>307</v>
      </c>
      <c r="AB62" s="4">
        <v>275</v>
      </c>
      <c r="AC62" s="4">
        <v>49</v>
      </c>
      <c r="AD62" s="4">
        <v>308</v>
      </c>
      <c r="AE62" s="4">
        <v>2230</v>
      </c>
    </row>
    <row r="63" spans="1:31" x14ac:dyDescent="0.25">
      <c r="A63" s="1" t="s">
        <v>31</v>
      </c>
      <c r="B63" s="1">
        <v>2022</v>
      </c>
      <c r="C63" s="1">
        <v>6</v>
      </c>
      <c r="D63" s="4">
        <v>2492</v>
      </c>
      <c r="E63" s="4">
        <v>7817</v>
      </c>
      <c r="F63" s="4">
        <v>157</v>
      </c>
      <c r="G63" s="4">
        <v>256</v>
      </c>
      <c r="H63" s="4">
        <v>24</v>
      </c>
      <c r="I63" s="4">
        <v>5586</v>
      </c>
      <c r="J63" s="4">
        <v>433</v>
      </c>
      <c r="K63" s="4">
        <v>823</v>
      </c>
      <c r="L63" s="4">
        <v>797</v>
      </c>
      <c r="M63" s="4">
        <v>0</v>
      </c>
      <c r="N63" s="4">
        <v>206</v>
      </c>
      <c r="O63" s="4">
        <v>8</v>
      </c>
      <c r="P63" s="4">
        <v>257</v>
      </c>
      <c r="Q63" s="4">
        <v>1932</v>
      </c>
      <c r="R63" s="4">
        <v>3041</v>
      </c>
      <c r="S63" s="4">
        <v>5655</v>
      </c>
      <c r="T63" s="4">
        <v>530</v>
      </c>
      <c r="U63" s="4">
        <v>686</v>
      </c>
      <c r="V63" s="4">
        <v>37</v>
      </c>
      <c r="W63" s="4">
        <v>4769</v>
      </c>
      <c r="X63" s="4">
        <v>2296</v>
      </c>
      <c r="Y63" s="4">
        <v>1</v>
      </c>
      <c r="Z63" s="4">
        <v>700</v>
      </c>
      <c r="AA63" s="4">
        <v>0</v>
      </c>
      <c r="AB63" s="4">
        <v>59</v>
      </c>
      <c r="AC63" s="4">
        <v>1</v>
      </c>
      <c r="AD63" s="4">
        <v>606</v>
      </c>
      <c r="AE63" s="4">
        <v>935</v>
      </c>
    </row>
    <row r="64" spans="1:31" x14ac:dyDescent="0.25">
      <c r="A64" s="1" t="s">
        <v>34</v>
      </c>
      <c r="B64" s="1">
        <v>2022</v>
      </c>
      <c r="C64" s="1">
        <v>16</v>
      </c>
      <c r="D64" s="4">
        <v>4735</v>
      </c>
      <c r="E64" s="4">
        <v>6310</v>
      </c>
      <c r="F64" s="4">
        <v>470</v>
      </c>
      <c r="G64" s="4">
        <v>1</v>
      </c>
      <c r="H64" s="4">
        <v>665</v>
      </c>
      <c r="I64" s="4">
        <v>8927</v>
      </c>
      <c r="J64" s="4">
        <v>612</v>
      </c>
      <c r="K64" s="4">
        <v>648</v>
      </c>
      <c r="L64" s="4">
        <v>375</v>
      </c>
      <c r="M64" s="4">
        <v>75</v>
      </c>
      <c r="N64" s="4">
        <v>440</v>
      </c>
      <c r="O64" s="4">
        <v>13</v>
      </c>
      <c r="P64" s="4">
        <v>0</v>
      </c>
      <c r="Q64" s="4">
        <v>757</v>
      </c>
      <c r="R64" s="4">
        <v>3578</v>
      </c>
      <c r="S64" s="4">
        <v>3849</v>
      </c>
      <c r="T64" s="4">
        <v>1508</v>
      </c>
      <c r="U64" s="4">
        <v>1</v>
      </c>
      <c r="V64" s="4">
        <v>792</v>
      </c>
      <c r="W64" s="4">
        <v>5861</v>
      </c>
      <c r="X64" s="4">
        <v>2810</v>
      </c>
      <c r="Y64" s="4">
        <v>0</v>
      </c>
      <c r="Z64" s="4">
        <v>639</v>
      </c>
      <c r="AA64" s="4">
        <v>57</v>
      </c>
      <c r="AB64" s="4">
        <v>98</v>
      </c>
      <c r="AC64" s="4">
        <v>3</v>
      </c>
      <c r="AD64" s="4">
        <v>0</v>
      </c>
      <c r="AE64" s="4">
        <v>369</v>
      </c>
    </row>
    <row r="65" spans="1:31" x14ac:dyDescent="0.25">
      <c r="A65" s="1" t="s">
        <v>37</v>
      </c>
      <c r="B65" s="1">
        <v>2022</v>
      </c>
      <c r="C65" s="1">
        <v>21</v>
      </c>
      <c r="D65" s="4">
        <v>3647</v>
      </c>
      <c r="E65" s="4">
        <v>10455</v>
      </c>
      <c r="F65" s="4">
        <v>649</v>
      </c>
      <c r="G65" s="4">
        <v>96</v>
      </c>
      <c r="H65" s="4">
        <v>1692</v>
      </c>
      <c r="I65" s="4">
        <v>10303</v>
      </c>
      <c r="J65" s="4">
        <v>559</v>
      </c>
      <c r="K65" s="4">
        <v>2420</v>
      </c>
      <c r="L65" s="4">
        <v>833</v>
      </c>
      <c r="M65" s="4">
        <v>588</v>
      </c>
      <c r="N65" s="4">
        <v>318</v>
      </c>
      <c r="O65" s="4">
        <v>25</v>
      </c>
      <c r="P65" s="4">
        <v>130</v>
      </c>
      <c r="Q65" s="4">
        <v>1115</v>
      </c>
      <c r="R65" s="4">
        <v>3209</v>
      </c>
      <c r="S65" s="4">
        <v>7720</v>
      </c>
      <c r="T65" s="4">
        <v>1844</v>
      </c>
      <c r="U65" s="4">
        <v>269</v>
      </c>
      <c r="V65" s="4">
        <v>1512</v>
      </c>
      <c r="W65" s="4">
        <v>7810</v>
      </c>
      <c r="X65" s="4">
        <v>4894</v>
      </c>
      <c r="Y65" s="4">
        <v>25</v>
      </c>
      <c r="Z65" s="4">
        <v>666</v>
      </c>
      <c r="AA65" s="4">
        <v>572</v>
      </c>
      <c r="AB65" s="4">
        <v>48</v>
      </c>
      <c r="AC65" s="4">
        <v>2</v>
      </c>
      <c r="AD65" s="4">
        <v>378</v>
      </c>
      <c r="AE65" s="4">
        <v>539</v>
      </c>
    </row>
    <row r="66" spans="1:31" x14ac:dyDescent="0.25">
      <c r="A66" s="1" t="s">
        <v>40</v>
      </c>
      <c r="B66" s="1">
        <v>2022</v>
      </c>
      <c r="C66" s="1">
        <v>29</v>
      </c>
      <c r="D66" s="4">
        <v>7219</v>
      </c>
      <c r="E66" s="4">
        <v>7260</v>
      </c>
      <c r="F66" s="4">
        <v>7812</v>
      </c>
      <c r="G66" s="4">
        <v>128</v>
      </c>
      <c r="H66" s="4">
        <v>1300</v>
      </c>
      <c r="I66" s="4">
        <v>17420</v>
      </c>
      <c r="J66" s="4">
        <v>460</v>
      </c>
      <c r="K66" s="4">
        <v>386</v>
      </c>
      <c r="L66" s="4">
        <v>1567</v>
      </c>
      <c r="M66" s="4">
        <v>534</v>
      </c>
      <c r="N66" s="4">
        <v>759</v>
      </c>
      <c r="O66" s="4">
        <v>19</v>
      </c>
      <c r="P66" s="4">
        <v>127</v>
      </c>
      <c r="Q66" s="4">
        <v>1745</v>
      </c>
      <c r="R66" s="4">
        <v>5012</v>
      </c>
      <c r="S66" s="4">
        <v>4064</v>
      </c>
      <c r="T66" s="4">
        <v>11230</v>
      </c>
      <c r="U66" s="4">
        <v>374</v>
      </c>
      <c r="V66" s="4">
        <v>1043</v>
      </c>
      <c r="W66" s="4">
        <v>15261</v>
      </c>
      <c r="X66" s="4">
        <v>2831</v>
      </c>
      <c r="Y66" s="4">
        <v>40</v>
      </c>
      <c r="Z66" s="4">
        <v>865</v>
      </c>
      <c r="AA66" s="4">
        <v>833</v>
      </c>
      <c r="AB66" s="4">
        <v>177</v>
      </c>
      <c r="AC66" s="4">
        <v>4</v>
      </c>
      <c r="AD66" s="4">
        <v>369</v>
      </c>
      <c r="AE66" s="4">
        <v>1146</v>
      </c>
    </row>
    <row r="67" spans="1:31" x14ac:dyDescent="0.25">
      <c r="A67" s="1" t="s">
        <v>43</v>
      </c>
      <c r="B67" s="1">
        <v>2022</v>
      </c>
      <c r="C67" s="1">
        <v>31</v>
      </c>
      <c r="D67" s="4">
        <v>8656</v>
      </c>
      <c r="E67" s="4">
        <v>16983</v>
      </c>
      <c r="F67" s="4">
        <v>3739</v>
      </c>
      <c r="G67" s="4">
        <v>287</v>
      </c>
      <c r="H67" s="4">
        <v>1391</v>
      </c>
      <c r="I67" s="4">
        <v>18407</v>
      </c>
      <c r="J67" s="4">
        <v>886</v>
      </c>
      <c r="K67" s="4">
        <v>1960</v>
      </c>
      <c r="L67" s="4">
        <v>4105</v>
      </c>
      <c r="M67" s="4">
        <v>305</v>
      </c>
      <c r="N67" s="4">
        <v>998</v>
      </c>
      <c r="O67" s="4">
        <v>5</v>
      </c>
      <c r="P67" s="4">
        <v>209</v>
      </c>
      <c r="Q67" s="4">
        <v>2892</v>
      </c>
      <c r="R67" s="4">
        <v>5828</v>
      </c>
      <c r="S67" s="4">
        <v>9784</v>
      </c>
      <c r="T67" s="4">
        <v>3465</v>
      </c>
      <c r="U67" s="4">
        <v>592</v>
      </c>
      <c r="V67" s="4">
        <v>1221</v>
      </c>
      <c r="W67" s="4">
        <v>11070</v>
      </c>
      <c r="X67" s="4">
        <v>5202</v>
      </c>
      <c r="Y67" s="4">
        <v>0</v>
      </c>
      <c r="Z67" s="4">
        <v>1419</v>
      </c>
      <c r="AA67" s="4">
        <v>129</v>
      </c>
      <c r="AB67" s="4">
        <v>98</v>
      </c>
      <c r="AC67" s="4">
        <v>5</v>
      </c>
      <c r="AD67" s="4">
        <v>459</v>
      </c>
      <c r="AE67" s="4">
        <v>1912</v>
      </c>
    </row>
    <row r="68" spans="1:31" x14ac:dyDescent="0.25">
      <c r="A68" s="1" t="s">
        <v>46</v>
      </c>
      <c r="B68" s="1">
        <v>2022</v>
      </c>
      <c r="C68" s="1">
        <v>22</v>
      </c>
      <c r="D68" s="4">
        <v>5482</v>
      </c>
      <c r="E68" s="4">
        <v>3899</v>
      </c>
      <c r="F68" s="4">
        <v>4999</v>
      </c>
      <c r="G68" s="4">
        <v>169</v>
      </c>
      <c r="H68" s="4">
        <v>318</v>
      </c>
      <c r="I68" s="4">
        <v>11203</v>
      </c>
      <c r="J68" s="4">
        <v>208</v>
      </c>
      <c r="K68" s="4">
        <v>205</v>
      </c>
      <c r="L68" s="4">
        <v>1963</v>
      </c>
      <c r="M68" s="4">
        <v>63</v>
      </c>
      <c r="N68" s="4">
        <v>355</v>
      </c>
      <c r="O68" s="4">
        <v>14</v>
      </c>
      <c r="P68" s="4">
        <v>148</v>
      </c>
      <c r="Q68" s="4">
        <v>809</v>
      </c>
      <c r="R68" s="4">
        <v>4224</v>
      </c>
      <c r="S68" s="4">
        <v>5136</v>
      </c>
      <c r="T68" s="4">
        <v>5110</v>
      </c>
      <c r="U68" s="4">
        <v>546</v>
      </c>
      <c r="V68" s="4">
        <v>401</v>
      </c>
      <c r="W68" s="4">
        <v>10215</v>
      </c>
      <c r="X68" s="4">
        <v>2667</v>
      </c>
      <c r="Y68" s="4">
        <v>22</v>
      </c>
      <c r="Z68" s="4">
        <v>1323</v>
      </c>
      <c r="AA68" s="4">
        <v>87</v>
      </c>
      <c r="AB68" s="4">
        <v>103</v>
      </c>
      <c r="AC68" s="4">
        <v>9</v>
      </c>
      <c r="AD68" s="4">
        <v>500</v>
      </c>
      <c r="AE68" s="4">
        <v>850</v>
      </c>
    </row>
    <row r="69" spans="1:31" x14ac:dyDescent="0.25">
      <c r="A69" s="1" t="s">
        <v>49</v>
      </c>
      <c r="B69" s="1">
        <v>2022</v>
      </c>
      <c r="C69" s="1">
        <v>21</v>
      </c>
      <c r="D69" s="4">
        <v>5933</v>
      </c>
      <c r="E69" s="4">
        <v>7174</v>
      </c>
      <c r="F69" s="4">
        <v>2716</v>
      </c>
      <c r="G69" s="4">
        <v>65</v>
      </c>
      <c r="H69" s="4">
        <v>482</v>
      </c>
      <c r="I69" s="4">
        <v>8872</v>
      </c>
      <c r="J69" s="4">
        <v>348</v>
      </c>
      <c r="K69" s="4">
        <v>1597</v>
      </c>
      <c r="L69" s="4">
        <v>2708</v>
      </c>
      <c r="M69" s="4">
        <v>80</v>
      </c>
      <c r="N69" s="4">
        <v>371</v>
      </c>
      <c r="O69" s="4">
        <v>24</v>
      </c>
      <c r="P69" s="4">
        <v>33</v>
      </c>
      <c r="Q69" s="4">
        <v>1361</v>
      </c>
      <c r="R69" s="4">
        <v>6086</v>
      </c>
      <c r="S69" s="4">
        <v>8471</v>
      </c>
      <c r="T69" s="4">
        <v>2694</v>
      </c>
      <c r="U69" s="4">
        <v>191</v>
      </c>
      <c r="V69" s="4">
        <v>980</v>
      </c>
      <c r="W69" s="4">
        <v>8368</v>
      </c>
      <c r="X69" s="4">
        <v>3094</v>
      </c>
      <c r="Y69" s="4">
        <v>1</v>
      </c>
      <c r="Z69" s="4">
        <v>4485</v>
      </c>
      <c r="AA69" s="4">
        <v>11</v>
      </c>
      <c r="AB69" s="4">
        <v>186</v>
      </c>
      <c r="AC69" s="4">
        <v>5</v>
      </c>
      <c r="AD69" s="4">
        <v>112</v>
      </c>
      <c r="AE69" s="4">
        <v>1404</v>
      </c>
    </row>
    <row r="70" spans="1:31" x14ac:dyDescent="0.25">
      <c r="A70" s="1" t="s">
        <v>52</v>
      </c>
      <c r="B70" s="1">
        <v>2022</v>
      </c>
      <c r="C70" s="1">
        <v>21</v>
      </c>
      <c r="D70" s="4">
        <v>3285</v>
      </c>
      <c r="E70" s="4">
        <v>14126</v>
      </c>
      <c r="F70" s="4">
        <v>2232</v>
      </c>
      <c r="G70" s="4">
        <v>110</v>
      </c>
      <c r="H70" s="4">
        <v>704</v>
      </c>
      <c r="I70" s="4">
        <v>9141</v>
      </c>
      <c r="J70" s="4">
        <v>303</v>
      </c>
      <c r="K70" s="4">
        <v>1850</v>
      </c>
      <c r="L70" s="4">
        <v>5710</v>
      </c>
      <c r="M70" s="4">
        <v>111</v>
      </c>
      <c r="N70" s="4">
        <v>703</v>
      </c>
      <c r="O70" s="4">
        <v>59</v>
      </c>
      <c r="P70" s="4">
        <v>57</v>
      </c>
      <c r="Q70" s="4">
        <v>1460</v>
      </c>
      <c r="R70" s="4">
        <v>4148</v>
      </c>
      <c r="S70" s="4">
        <v>11650</v>
      </c>
      <c r="T70" s="4">
        <v>1172</v>
      </c>
      <c r="U70" s="4">
        <v>508</v>
      </c>
      <c r="V70" s="4">
        <v>500</v>
      </c>
      <c r="W70" s="4">
        <v>5655</v>
      </c>
      <c r="X70" s="4">
        <v>2633</v>
      </c>
      <c r="Y70" s="4">
        <v>50</v>
      </c>
      <c r="Z70" s="4">
        <v>5913</v>
      </c>
      <c r="AA70" s="4">
        <v>52</v>
      </c>
      <c r="AB70" s="4">
        <v>179</v>
      </c>
      <c r="AC70" s="4">
        <v>16</v>
      </c>
      <c r="AD70" s="4">
        <v>396</v>
      </c>
      <c r="AE70" s="4">
        <v>2863</v>
      </c>
    </row>
    <row r="71" spans="1:31" x14ac:dyDescent="0.25">
      <c r="A71" s="1" t="s">
        <v>55</v>
      </c>
      <c r="B71" s="1">
        <v>2022</v>
      </c>
      <c r="C71" s="1">
        <v>23</v>
      </c>
      <c r="D71" s="4">
        <v>3492</v>
      </c>
      <c r="E71" s="4">
        <v>3160</v>
      </c>
      <c r="F71" s="4">
        <v>6469</v>
      </c>
      <c r="G71" s="4">
        <v>386</v>
      </c>
      <c r="H71" s="4">
        <v>665</v>
      </c>
      <c r="I71" s="4">
        <v>12129</v>
      </c>
      <c r="J71" s="4">
        <v>321</v>
      </c>
      <c r="K71" s="4">
        <v>52</v>
      </c>
      <c r="L71" s="4">
        <v>128</v>
      </c>
      <c r="M71" s="4">
        <v>2</v>
      </c>
      <c r="N71" s="4">
        <v>108</v>
      </c>
      <c r="O71" s="4">
        <v>3</v>
      </c>
      <c r="P71" s="4">
        <v>364</v>
      </c>
      <c r="Q71" s="4">
        <v>480</v>
      </c>
      <c r="R71" s="4">
        <v>1485</v>
      </c>
      <c r="S71" s="4">
        <v>479</v>
      </c>
      <c r="T71" s="4">
        <v>3845</v>
      </c>
      <c r="U71" s="4">
        <v>577</v>
      </c>
      <c r="V71" s="4">
        <v>785</v>
      </c>
      <c r="W71" s="4">
        <v>5460</v>
      </c>
      <c r="X71" s="4">
        <v>290</v>
      </c>
      <c r="Y71" s="4">
        <v>1</v>
      </c>
      <c r="Z71" s="4">
        <v>187</v>
      </c>
      <c r="AA71" s="4">
        <v>1</v>
      </c>
      <c r="AB71" s="4">
        <v>11</v>
      </c>
      <c r="AC71" s="4">
        <v>1</v>
      </c>
      <c r="AD71" s="4">
        <v>539</v>
      </c>
      <c r="AE71" s="4">
        <v>259</v>
      </c>
    </row>
    <row r="72" spans="1:31" x14ac:dyDescent="0.25">
      <c r="A72" s="1" t="s">
        <v>58</v>
      </c>
      <c r="B72" s="1">
        <v>2022</v>
      </c>
      <c r="C72" s="1">
        <v>17</v>
      </c>
      <c r="D72" s="4">
        <v>3449</v>
      </c>
      <c r="E72" s="4">
        <v>8280</v>
      </c>
      <c r="F72" s="4">
        <v>1701</v>
      </c>
      <c r="G72" s="4">
        <v>175</v>
      </c>
      <c r="H72" s="4">
        <v>286</v>
      </c>
      <c r="I72" s="4">
        <v>8413</v>
      </c>
      <c r="J72" s="4">
        <v>512</v>
      </c>
      <c r="K72" s="4">
        <v>158</v>
      </c>
      <c r="L72" s="4">
        <v>1929</v>
      </c>
      <c r="M72" s="4">
        <v>32</v>
      </c>
      <c r="N72" s="4">
        <v>347</v>
      </c>
      <c r="O72" s="4">
        <v>3</v>
      </c>
      <c r="P72" s="4">
        <v>165</v>
      </c>
      <c r="Q72" s="4">
        <v>1482</v>
      </c>
      <c r="R72" s="4">
        <v>4369</v>
      </c>
      <c r="S72" s="4">
        <v>4356</v>
      </c>
      <c r="T72" s="4">
        <v>478</v>
      </c>
      <c r="U72" s="4">
        <v>644</v>
      </c>
      <c r="V72" s="4">
        <v>1355</v>
      </c>
      <c r="W72" s="4">
        <v>5794</v>
      </c>
      <c r="X72" s="4">
        <v>2410</v>
      </c>
      <c r="Y72" s="4">
        <v>0</v>
      </c>
      <c r="Z72" s="4">
        <v>1049</v>
      </c>
      <c r="AA72" s="4">
        <v>6</v>
      </c>
      <c r="AB72" s="4">
        <v>76</v>
      </c>
      <c r="AC72" s="4">
        <v>2</v>
      </c>
      <c r="AD72" s="4">
        <v>587</v>
      </c>
      <c r="AE72" s="4">
        <v>1080</v>
      </c>
    </row>
    <row r="73" spans="1:31" x14ac:dyDescent="0.25">
      <c r="A73" s="1" t="s">
        <v>61</v>
      </c>
      <c r="B73" s="1">
        <v>2022</v>
      </c>
      <c r="C73" s="1">
        <v>5</v>
      </c>
      <c r="D73" s="4">
        <v>2390</v>
      </c>
      <c r="E73" s="4">
        <v>1369</v>
      </c>
      <c r="F73" s="4">
        <v>2130</v>
      </c>
      <c r="G73" s="4">
        <v>34</v>
      </c>
      <c r="H73" s="4">
        <v>253</v>
      </c>
      <c r="I73" s="4">
        <v>5542</v>
      </c>
      <c r="J73" s="4">
        <v>216</v>
      </c>
      <c r="K73" s="4">
        <v>14</v>
      </c>
      <c r="L73" s="4">
        <v>78</v>
      </c>
      <c r="M73" s="4">
        <v>16</v>
      </c>
      <c r="N73" s="4">
        <v>124</v>
      </c>
      <c r="O73" s="4">
        <v>0</v>
      </c>
      <c r="P73" s="4">
        <v>30</v>
      </c>
      <c r="Q73" s="4">
        <v>147</v>
      </c>
      <c r="R73" s="4">
        <v>831</v>
      </c>
      <c r="S73" s="4">
        <v>633</v>
      </c>
      <c r="T73" s="4">
        <v>1684</v>
      </c>
      <c r="U73" s="4">
        <v>42</v>
      </c>
      <c r="V73" s="4">
        <v>101</v>
      </c>
      <c r="W73" s="4">
        <v>2459</v>
      </c>
      <c r="X73" s="4">
        <v>558</v>
      </c>
      <c r="Y73" s="4">
        <v>0</v>
      </c>
      <c r="Z73" s="4">
        <v>117</v>
      </c>
      <c r="AA73" s="4">
        <v>8</v>
      </c>
      <c r="AB73" s="4">
        <v>2</v>
      </c>
      <c r="AC73" s="4">
        <v>0</v>
      </c>
      <c r="AD73" s="4">
        <v>49</v>
      </c>
      <c r="AE73" s="4">
        <v>98</v>
      </c>
    </row>
    <row r="74" spans="1:31" x14ac:dyDescent="0.25">
      <c r="A74" s="1" t="s">
        <v>64</v>
      </c>
      <c r="B74" s="1">
        <v>2022</v>
      </c>
      <c r="C74" s="1">
        <v>29</v>
      </c>
      <c r="D74" s="4">
        <v>9151</v>
      </c>
      <c r="E74" s="4">
        <v>13012</v>
      </c>
      <c r="F74" s="4">
        <v>2033</v>
      </c>
      <c r="G74" s="4">
        <v>720</v>
      </c>
      <c r="H74" s="4">
        <v>1127</v>
      </c>
      <c r="I74" s="4">
        <v>20225</v>
      </c>
      <c r="J74" s="4">
        <v>661</v>
      </c>
      <c r="K74" s="4">
        <v>459</v>
      </c>
      <c r="L74" s="4">
        <v>901</v>
      </c>
      <c r="M74" s="4">
        <v>19</v>
      </c>
      <c r="N74" s="4">
        <v>551</v>
      </c>
      <c r="O74" s="4">
        <v>16</v>
      </c>
      <c r="P74" s="4">
        <v>711</v>
      </c>
      <c r="Q74" s="4">
        <v>1326</v>
      </c>
      <c r="R74" s="4">
        <v>5124</v>
      </c>
      <c r="S74" s="4">
        <v>10377</v>
      </c>
      <c r="T74" s="4">
        <v>5097</v>
      </c>
      <c r="U74" s="4">
        <v>1403</v>
      </c>
      <c r="V74" s="4">
        <v>1118</v>
      </c>
      <c r="W74" s="4">
        <v>13037</v>
      </c>
      <c r="X74" s="4">
        <v>3537</v>
      </c>
      <c r="Y74" s="4">
        <v>13</v>
      </c>
      <c r="Z74" s="4">
        <v>1473</v>
      </c>
      <c r="AA74" s="4">
        <v>9</v>
      </c>
      <c r="AB74" s="4">
        <v>118</v>
      </c>
      <c r="AC74" s="4">
        <v>25</v>
      </c>
      <c r="AD74" s="4">
        <v>1406</v>
      </c>
      <c r="AE74" s="4">
        <v>2330</v>
      </c>
    </row>
    <row r="75" spans="1:31" x14ac:dyDescent="0.25">
      <c r="A75" s="1" t="s">
        <v>67</v>
      </c>
      <c r="B75" s="1">
        <v>2022</v>
      </c>
      <c r="C75" s="1">
        <v>30</v>
      </c>
      <c r="D75" s="4">
        <v>7119</v>
      </c>
      <c r="E75" s="4">
        <v>5871</v>
      </c>
      <c r="F75" s="4">
        <v>3367</v>
      </c>
      <c r="G75" s="4">
        <v>691</v>
      </c>
      <c r="H75" s="4">
        <v>953</v>
      </c>
      <c r="I75" s="4">
        <v>13325</v>
      </c>
      <c r="J75" s="4">
        <v>441</v>
      </c>
      <c r="K75" s="4">
        <v>1480</v>
      </c>
      <c r="L75" s="4">
        <v>953</v>
      </c>
      <c r="M75" s="4">
        <v>3</v>
      </c>
      <c r="N75" s="4">
        <v>258</v>
      </c>
      <c r="O75" s="4">
        <v>4</v>
      </c>
      <c r="P75" s="4">
        <v>619</v>
      </c>
      <c r="Q75" s="4">
        <v>703</v>
      </c>
      <c r="R75" s="4">
        <v>3114</v>
      </c>
      <c r="S75" s="4">
        <v>2238</v>
      </c>
      <c r="T75" s="4">
        <v>6296</v>
      </c>
      <c r="U75" s="4">
        <v>800</v>
      </c>
      <c r="V75" s="4">
        <v>680</v>
      </c>
      <c r="W75" s="4">
        <v>9117</v>
      </c>
      <c r="X75" s="4">
        <v>1811</v>
      </c>
      <c r="Y75" s="4">
        <v>0</v>
      </c>
      <c r="Z75" s="4">
        <v>652</v>
      </c>
      <c r="AA75" s="4">
        <v>87</v>
      </c>
      <c r="AB75" s="4">
        <v>48</v>
      </c>
      <c r="AC75" s="4">
        <v>6</v>
      </c>
      <c r="AD75" s="4">
        <v>801</v>
      </c>
      <c r="AE75" s="4">
        <v>778</v>
      </c>
    </row>
    <row r="76" spans="1:31" x14ac:dyDescent="0.25">
      <c r="A76" s="1" t="s">
        <v>70</v>
      </c>
      <c r="B76" s="1">
        <v>2022</v>
      </c>
      <c r="C76" s="1">
        <v>22</v>
      </c>
      <c r="D76" s="4">
        <v>6991</v>
      </c>
      <c r="E76" s="4">
        <v>5426</v>
      </c>
      <c r="F76" s="4">
        <v>3331</v>
      </c>
      <c r="G76" s="4">
        <v>31</v>
      </c>
      <c r="H76" s="4">
        <v>2731</v>
      </c>
      <c r="I76" s="4">
        <v>13559</v>
      </c>
      <c r="J76" s="4">
        <v>1616</v>
      </c>
      <c r="K76" s="4">
        <v>495</v>
      </c>
      <c r="L76" s="4">
        <v>1189</v>
      </c>
      <c r="M76" s="4">
        <v>418</v>
      </c>
      <c r="N76" s="4">
        <v>709</v>
      </c>
      <c r="O76" s="4">
        <v>10</v>
      </c>
      <c r="P76" s="4">
        <v>22</v>
      </c>
      <c r="Q76" s="4">
        <v>918</v>
      </c>
      <c r="R76" s="4">
        <v>4618</v>
      </c>
      <c r="S76" s="4">
        <v>5448</v>
      </c>
      <c r="T76" s="4">
        <v>926</v>
      </c>
      <c r="U76" s="4">
        <v>13</v>
      </c>
      <c r="V76" s="4">
        <v>1251</v>
      </c>
      <c r="W76" s="4">
        <v>9657</v>
      </c>
      <c r="X76" s="4">
        <v>3839</v>
      </c>
      <c r="Y76" s="4">
        <v>23</v>
      </c>
      <c r="Z76" s="4">
        <v>1098</v>
      </c>
      <c r="AA76" s="4">
        <v>32</v>
      </c>
      <c r="AB76" s="4">
        <v>195</v>
      </c>
      <c r="AC76" s="4">
        <v>4</v>
      </c>
      <c r="AD76" s="4">
        <v>66</v>
      </c>
      <c r="AE76" s="4">
        <v>970</v>
      </c>
    </row>
    <row r="77" spans="1:31" x14ac:dyDescent="0.25">
      <c r="A77" s="1" t="s">
        <v>73</v>
      </c>
      <c r="B77" s="1">
        <v>2022</v>
      </c>
      <c r="C77" s="1">
        <v>9</v>
      </c>
      <c r="D77" s="4">
        <v>2460</v>
      </c>
      <c r="E77" s="4">
        <v>3178</v>
      </c>
      <c r="F77" s="4">
        <v>1150</v>
      </c>
      <c r="G77" s="4">
        <v>154</v>
      </c>
      <c r="H77" s="4">
        <v>453</v>
      </c>
      <c r="I77" s="4">
        <v>5004</v>
      </c>
      <c r="J77" s="4">
        <v>74</v>
      </c>
      <c r="K77" s="4">
        <v>229</v>
      </c>
      <c r="L77" s="4">
        <v>944</v>
      </c>
      <c r="M77" s="4">
        <v>78</v>
      </c>
      <c r="N77" s="4">
        <v>440</v>
      </c>
      <c r="O77" s="4">
        <v>25</v>
      </c>
      <c r="P77" s="4">
        <v>185</v>
      </c>
      <c r="Q77" s="4">
        <v>382</v>
      </c>
      <c r="R77" s="4">
        <v>3399</v>
      </c>
      <c r="S77" s="4">
        <v>5168</v>
      </c>
      <c r="T77" s="4">
        <v>2555</v>
      </c>
      <c r="U77" s="4">
        <v>104</v>
      </c>
      <c r="V77" s="4">
        <v>1051</v>
      </c>
      <c r="W77" s="4">
        <v>5525</v>
      </c>
      <c r="X77" s="4">
        <v>1169</v>
      </c>
      <c r="Y77" s="4">
        <v>17</v>
      </c>
      <c r="Z77" s="4">
        <v>4732</v>
      </c>
      <c r="AA77" s="4">
        <v>7</v>
      </c>
      <c r="AB77" s="4">
        <v>187</v>
      </c>
      <c r="AC77" s="4">
        <v>18</v>
      </c>
      <c r="AD77" s="4">
        <v>107</v>
      </c>
      <c r="AE77" s="4">
        <v>568</v>
      </c>
    </row>
    <row r="78" spans="1:31" x14ac:dyDescent="0.25">
      <c r="A78" s="1" t="s">
        <v>76</v>
      </c>
      <c r="B78" s="1">
        <v>2022</v>
      </c>
      <c r="C78" s="1">
        <v>17</v>
      </c>
      <c r="D78" s="4">
        <v>3698</v>
      </c>
      <c r="E78" s="4">
        <v>4275</v>
      </c>
      <c r="F78" s="4">
        <v>495</v>
      </c>
      <c r="G78" s="4">
        <v>25</v>
      </c>
      <c r="H78" s="4">
        <v>1489</v>
      </c>
      <c r="I78" s="4">
        <v>7218</v>
      </c>
      <c r="J78" s="4">
        <v>581</v>
      </c>
      <c r="K78" s="4">
        <v>15</v>
      </c>
      <c r="L78" s="4">
        <v>397</v>
      </c>
      <c r="M78" s="4">
        <v>995</v>
      </c>
      <c r="N78" s="4">
        <v>198</v>
      </c>
      <c r="O78" s="4">
        <v>8</v>
      </c>
      <c r="P78" s="4">
        <v>36</v>
      </c>
      <c r="Q78" s="4">
        <v>474</v>
      </c>
      <c r="R78" s="4">
        <v>2885</v>
      </c>
      <c r="S78" s="4">
        <v>4292</v>
      </c>
      <c r="T78" s="4">
        <v>880</v>
      </c>
      <c r="U78" s="4">
        <v>66</v>
      </c>
      <c r="V78" s="4">
        <v>934</v>
      </c>
      <c r="W78" s="4">
        <v>4608</v>
      </c>
      <c r="X78" s="4">
        <v>3132</v>
      </c>
      <c r="Y78" s="4">
        <v>0</v>
      </c>
      <c r="Z78" s="4">
        <v>712</v>
      </c>
      <c r="AA78" s="4">
        <v>304</v>
      </c>
      <c r="AB78" s="4">
        <v>28</v>
      </c>
      <c r="AC78" s="4">
        <v>13</v>
      </c>
      <c r="AD78" s="4">
        <v>56</v>
      </c>
      <c r="AE78" s="4">
        <v>239</v>
      </c>
    </row>
    <row r="79" spans="1:31" x14ac:dyDescent="0.25">
      <c r="A79" s="1" t="s">
        <v>79</v>
      </c>
      <c r="B79" s="1">
        <v>2022</v>
      </c>
      <c r="C79" s="1">
        <v>44</v>
      </c>
      <c r="D79" s="4">
        <v>8641</v>
      </c>
      <c r="E79" s="4">
        <v>17346</v>
      </c>
      <c r="F79" s="4">
        <v>4640</v>
      </c>
      <c r="G79" s="4">
        <v>234</v>
      </c>
      <c r="H79" s="4">
        <v>1528</v>
      </c>
      <c r="I79" s="4">
        <v>20374</v>
      </c>
      <c r="J79" s="4">
        <v>642</v>
      </c>
      <c r="K79" s="4">
        <v>152</v>
      </c>
      <c r="L79" s="4">
        <v>3947</v>
      </c>
      <c r="M79" s="4">
        <v>892</v>
      </c>
      <c r="N79" s="4">
        <v>942</v>
      </c>
      <c r="O79" s="4">
        <v>67</v>
      </c>
      <c r="P79" s="4">
        <v>152</v>
      </c>
      <c r="Q79" s="4">
        <v>5201</v>
      </c>
      <c r="R79" s="4">
        <v>8721</v>
      </c>
      <c r="S79" s="4">
        <v>13367</v>
      </c>
      <c r="T79" s="4">
        <v>8828</v>
      </c>
      <c r="U79" s="4">
        <v>545</v>
      </c>
      <c r="V79" s="4">
        <v>1753</v>
      </c>
      <c r="W79" s="4">
        <v>19398</v>
      </c>
      <c r="X79" s="4">
        <v>5285</v>
      </c>
      <c r="Y79" s="4">
        <v>5</v>
      </c>
      <c r="Z79" s="4">
        <v>4745</v>
      </c>
      <c r="AA79" s="4">
        <v>13</v>
      </c>
      <c r="AB79" s="4">
        <v>294</v>
      </c>
      <c r="AC79" s="4">
        <v>33</v>
      </c>
      <c r="AD79" s="4">
        <v>437</v>
      </c>
      <c r="AE79" s="4">
        <v>4030</v>
      </c>
    </row>
    <row r="80" spans="1:31" x14ac:dyDescent="0.25">
      <c r="A80" s="1" t="s">
        <v>82</v>
      </c>
      <c r="B80" s="1">
        <v>2022</v>
      </c>
      <c r="C80" s="1">
        <v>8</v>
      </c>
      <c r="D80" s="4">
        <v>1334</v>
      </c>
      <c r="E80" s="4">
        <v>1581</v>
      </c>
      <c r="F80" s="4">
        <v>887</v>
      </c>
      <c r="G80" s="4">
        <v>0</v>
      </c>
      <c r="H80" s="4">
        <v>542</v>
      </c>
      <c r="I80" s="4">
        <v>3457</v>
      </c>
      <c r="J80" s="4">
        <v>189</v>
      </c>
      <c r="K80" s="4">
        <v>19</v>
      </c>
      <c r="L80" s="4">
        <v>266</v>
      </c>
      <c r="M80" s="4">
        <v>119</v>
      </c>
      <c r="N80" s="4">
        <v>64</v>
      </c>
      <c r="O80" s="4">
        <v>2</v>
      </c>
      <c r="P80" s="4">
        <v>0</v>
      </c>
      <c r="Q80" s="4">
        <v>71</v>
      </c>
      <c r="R80" s="4">
        <v>1439</v>
      </c>
      <c r="S80" s="4">
        <v>792</v>
      </c>
      <c r="T80" s="4">
        <v>688</v>
      </c>
      <c r="U80" s="4">
        <v>0</v>
      </c>
      <c r="V80" s="4">
        <v>481</v>
      </c>
      <c r="W80" s="4">
        <v>2427</v>
      </c>
      <c r="X80" s="4">
        <v>374</v>
      </c>
      <c r="Y80" s="4">
        <v>0</v>
      </c>
      <c r="Z80" s="4">
        <v>488</v>
      </c>
      <c r="AA80" s="4">
        <v>13</v>
      </c>
      <c r="AB80" s="4">
        <v>39</v>
      </c>
      <c r="AC80" s="4">
        <v>4</v>
      </c>
      <c r="AD80" s="4">
        <v>0</v>
      </c>
      <c r="AE80" s="4">
        <v>45</v>
      </c>
    </row>
    <row r="81" spans="1:31" x14ac:dyDescent="0.25">
      <c r="A81" s="1" t="s">
        <v>85</v>
      </c>
      <c r="B81" s="1">
        <v>2022</v>
      </c>
      <c r="C81" s="1">
        <v>8</v>
      </c>
      <c r="D81" s="4">
        <v>2938</v>
      </c>
      <c r="E81" s="4">
        <v>7290</v>
      </c>
      <c r="F81" s="4">
        <v>591</v>
      </c>
      <c r="G81" s="4">
        <v>177</v>
      </c>
      <c r="H81" s="4">
        <v>134</v>
      </c>
      <c r="I81" s="4">
        <v>8014</v>
      </c>
      <c r="J81" s="4">
        <v>617</v>
      </c>
      <c r="K81" s="4">
        <v>118</v>
      </c>
      <c r="L81" s="4">
        <v>358</v>
      </c>
      <c r="M81" s="4">
        <v>2</v>
      </c>
      <c r="N81" s="4">
        <v>203</v>
      </c>
      <c r="O81" s="4">
        <v>9</v>
      </c>
      <c r="P81" s="4">
        <v>163</v>
      </c>
      <c r="Q81" s="4">
        <v>1860</v>
      </c>
      <c r="R81" s="4">
        <v>2893</v>
      </c>
      <c r="S81" s="4">
        <v>5464</v>
      </c>
      <c r="T81" s="4">
        <v>461</v>
      </c>
      <c r="U81" s="4">
        <v>397</v>
      </c>
      <c r="V81" s="4">
        <v>530</v>
      </c>
      <c r="W81" s="4">
        <v>5020</v>
      </c>
      <c r="X81" s="4">
        <v>3749</v>
      </c>
      <c r="Y81" s="4">
        <v>1</v>
      </c>
      <c r="Z81" s="4">
        <v>135</v>
      </c>
      <c r="AA81" s="4">
        <v>1</v>
      </c>
      <c r="AB81" s="4">
        <v>36</v>
      </c>
      <c r="AC81" s="4">
        <v>1</v>
      </c>
      <c r="AD81" s="4">
        <v>371</v>
      </c>
      <c r="AE81" s="4">
        <v>796</v>
      </c>
    </row>
    <row r="82" spans="1:31" x14ac:dyDescent="0.25">
      <c r="A82" s="1" t="s">
        <v>88</v>
      </c>
      <c r="B82" s="1">
        <v>2022</v>
      </c>
      <c r="C82" s="1">
        <v>13</v>
      </c>
      <c r="D82" s="4">
        <v>1722</v>
      </c>
      <c r="E82" s="4">
        <v>925</v>
      </c>
      <c r="F82" s="4">
        <v>1387</v>
      </c>
      <c r="G82" s="4">
        <v>43</v>
      </c>
      <c r="H82" s="4">
        <v>227</v>
      </c>
      <c r="I82" s="4">
        <v>3627</v>
      </c>
      <c r="J82" s="4">
        <v>232</v>
      </c>
      <c r="K82" s="4">
        <v>1</v>
      </c>
      <c r="L82" s="4">
        <v>13</v>
      </c>
      <c r="M82" s="4">
        <v>6</v>
      </c>
      <c r="N82" s="4">
        <v>56</v>
      </c>
      <c r="O82" s="4">
        <v>0</v>
      </c>
      <c r="P82" s="4">
        <v>37</v>
      </c>
      <c r="Q82" s="4">
        <v>131</v>
      </c>
      <c r="R82" s="4">
        <v>685</v>
      </c>
      <c r="S82" s="4">
        <v>577</v>
      </c>
      <c r="T82" s="4">
        <v>993</v>
      </c>
      <c r="U82" s="4">
        <v>81</v>
      </c>
      <c r="V82" s="4">
        <v>107</v>
      </c>
      <c r="W82" s="4">
        <v>1646</v>
      </c>
      <c r="X82" s="4">
        <v>593</v>
      </c>
      <c r="Y82" s="4">
        <v>1</v>
      </c>
      <c r="Z82" s="4">
        <v>30</v>
      </c>
      <c r="AA82" s="4">
        <v>15</v>
      </c>
      <c r="AB82" s="4">
        <v>9</v>
      </c>
      <c r="AC82" s="4">
        <v>1</v>
      </c>
      <c r="AD82" s="4">
        <v>78</v>
      </c>
      <c r="AE82" s="4">
        <v>111</v>
      </c>
    </row>
    <row r="83" spans="1:31" x14ac:dyDescent="0.25">
      <c r="A83" s="1" t="s">
        <v>91</v>
      </c>
      <c r="B83" s="1">
        <v>2022</v>
      </c>
      <c r="C83" s="1">
        <v>23</v>
      </c>
      <c r="D83" s="4">
        <v>4002</v>
      </c>
      <c r="E83" s="4">
        <v>14618</v>
      </c>
      <c r="F83" s="4">
        <v>2063</v>
      </c>
      <c r="G83" s="4">
        <v>66</v>
      </c>
      <c r="H83" s="4">
        <v>633</v>
      </c>
      <c r="I83" s="4">
        <v>13044</v>
      </c>
      <c r="J83" s="4">
        <v>600</v>
      </c>
      <c r="K83" s="4">
        <v>1559</v>
      </c>
      <c r="L83" s="4">
        <v>2265</v>
      </c>
      <c r="M83" s="4">
        <v>254</v>
      </c>
      <c r="N83" s="4">
        <v>730</v>
      </c>
      <c r="O83" s="4">
        <v>6</v>
      </c>
      <c r="P83" s="4">
        <v>42</v>
      </c>
      <c r="Q83" s="4">
        <v>1895</v>
      </c>
      <c r="R83" s="4">
        <v>2376</v>
      </c>
      <c r="S83" s="4">
        <v>4724</v>
      </c>
      <c r="T83" s="4">
        <v>4409</v>
      </c>
      <c r="U83" s="4">
        <v>66</v>
      </c>
      <c r="V83" s="4">
        <v>692</v>
      </c>
      <c r="W83" s="4">
        <v>6892</v>
      </c>
      <c r="X83" s="4">
        <v>2537</v>
      </c>
      <c r="Y83" s="4">
        <v>5</v>
      </c>
      <c r="Z83" s="4">
        <v>2231</v>
      </c>
      <c r="AA83" s="4">
        <v>1</v>
      </c>
      <c r="AB83" s="4">
        <v>78</v>
      </c>
      <c r="AC83" s="4">
        <v>4</v>
      </c>
      <c r="AD83" s="4">
        <v>43</v>
      </c>
      <c r="AE83" s="4">
        <v>410</v>
      </c>
    </row>
    <row r="84" spans="1:31" x14ac:dyDescent="0.25">
      <c r="A84" s="1" t="s">
        <v>94</v>
      </c>
      <c r="B84" s="1">
        <v>2022</v>
      </c>
      <c r="C84" s="1">
        <v>12</v>
      </c>
      <c r="D84" s="4">
        <v>2845</v>
      </c>
      <c r="E84" s="4">
        <v>8549</v>
      </c>
      <c r="F84" s="4">
        <v>341</v>
      </c>
      <c r="G84" s="4">
        <v>88</v>
      </c>
      <c r="H84" s="4">
        <v>792</v>
      </c>
      <c r="I84" s="4">
        <v>5092</v>
      </c>
      <c r="J84" s="4">
        <v>238</v>
      </c>
      <c r="K84" s="4">
        <v>1517</v>
      </c>
      <c r="L84" s="4">
        <v>1650</v>
      </c>
      <c r="M84" s="4">
        <v>643</v>
      </c>
      <c r="N84" s="4">
        <v>297</v>
      </c>
      <c r="O84" s="4">
        <v>15</v>
      </c>
      <c r="P84" s="4">
        <v>570</v>
      </c>
      <c r="Q84" s="4">
        <v>1696</v>
      </c>
      <c r="R84" s="4">
        <v>3944</v>
      </c>
      <c r="S84" s="4">
        <v>11909</v>
      </c>
      <c r="T84" s="4">
        <v>127</v>
      </c>
      <c r="U84" s="4">
        <v>272</v>
      </c>
      <c r="V84" s="4">
        <v>981</v>
      </c>
      <c r="W84" s="4">
        <v>6257</v>
      </c>
      <c r="X84" s="4">
        <v>3045</v>
      </c>
      <c r="Y84" s="4">
        <v>0</v>
      </c>
      <c r="Z84" s="4">
        <v>2935</v>
      </c>
      <c r="AA84" s="4">
        <v>188</v>
      </c>
      <c r="AB84" s="4">
        <v>112</v>
      </c>
      <c r="AC84" s="4">
        <v>16</v>
      </c>
      <c r="AD84" s="4">
        <v>307</v>
      </c>
      <c r="AE84" s="4">
        <v>3512</v>
      </c>
    </row>
    <row r="85" spans="1:31" x14ac:dyDescent="0.25">
      <c r="A85" s="1" t="s">
        <v>97</v>
      </c>
      <c r="B85" s="1">
        <v>2022</v>
      </c>
      <c r="C85" s="1">
        <v>15</v>
      </c>
      <c r="D85" s="4">
        <v>2354</v>
      </c>
      <c r="E85" s="4">
        <v>10837</v>
      </c>
      <c r="F85" s="4">
        <v>1523</v>
      </c>
      <c r="G85" s="4">
        <v>280</v>
      </c>
      <c r="H85" s="4">
        <v>1064</v>
      </c>
      <c r="I85" s="4">
        <v>8126</v>
      </c>
      <c r="J85" s="4">
        <v>1031</v>
      </c>
      <c r="K85" s="4">
        <v>1683</v>
      </c>
      <c r="L85" s="4">
        <v>4487</v>
      </c>
      <c r="M85" s="4">
        <v>13</v>
      </c>
      <c r="N85" s="4">
        <v>273</v>
      </c>
      <c r="O85" s="4">
        <v>39</v>
      </c>
      <c r="P85" s="4">
        <v>281</v>
      </c>
      <c r="Q85" s="4">
        <v>1692</v>
      </c>
      <c r="R85" s="4">
        <v>3186</v>
      </c>
      <c r="S85" s="4">
        <v>13809</v>
      </c>
      <c r="T85" s="4">
        <v>1719</v>
      </c>
      <c r="U85" s="4">
        <v>981</v>
      </c>
      <c r="V85" s="4">
        <v>999</v>
      </c>
      <c r="W85" s="4">
        <v>8570</v>
      </c>
      <c r="X85" s="4">
        <v>7599</v>
      </c>
      <c r="Y85" s="4">
        <v>0</v>
      </c>
      <c r="Z85" s="4">
        <v>4144</v>
      </c>
      <c r="AA85" s="4">
        <v>23</v>
      </c>
      <c r="AB85" s="4">
        <v>80</v>
      </c>
      <c r="AC85" s="4">
        <v>93</v>
      </c>
      <c r="AD85" s="4">
        <v>1003</v>
      </c>
      <c r="AE85" s="4">
        <v>2559</v>
      </c>
    </row>
    <row r="86" spans="1:31" x14ac:dyDescent="0.25">
      <c r="A86" s="1" t="s">
        <v>100</v>
      </c>
      <c r="B86" s="1">
        <v>2022</v>
      </c>
      <c r="C86" s="1">
        <v>53</v>
      </c>
      <c r="D86" s="4">
        <v>10491</v>
      </c>
      <c r="E86" s="4">
        <v>12010</v>
      </c>
      <c r="F86" s="4">
        <v>4644</v>
      </c>
      <c r="G86" s="4">
        <v>212</v>
      </c>
      <c r="H86" s="4">
        <v>1822</v>
      </c>
      <c r="I86" s="4">
        <v>23313</v>
      </c>
      <c r="J86" s="4">
        <v>715</v>
      </c>
      <c r="K86" s="4">
        <v>931</v>
      </c>
      <c r="L86" s="4">
        <v>582</v>
      </c>
      <c r="M86" s="4">
        <v>424</v>
      </c>
      <c r="N86" s="4">
        <v>818</v>
      </c>
      <c r="O86" s="4">
        <v>28</v>
      </c>
      <c r="P86" s="4">
        <v>158</v>
      </c>
      <c r="Q86" s="4">
        <v>1358</v>
      </c>
      <c r="R86" s="4">
        <v>4595</v>
      </c>
      <c r="S86" s="4">
        <v>4709</v>
      </c>
      <c r="T86" s="4">
        <v>7944</v>
      </c>
      <c r="U86" s="4">
        <v>369</v>
      </c>
      <c r="V86" s="4">
        <v>1336</v>
      </c>
      <c r="W86" s="4">
        <v>14944</v>
      </c>
      <c r="X86" s="4">
        <v>2388</v>
      </c>
      <c r="Y86" s="4">
        <v>0</v>
      </c>
      <c r="Z86" s="4">
        <v>557</v>
      </c>
      <c r="AA86" s="4">
        <v>67</v>
      </c>
      <c r="AB86" s="4">
        <v>220</v>
      </c>
      <c r="AC86" s="4">
        <v>5</v>
      </c>
      <c r="AD86" s="4">
        <v>315</v>
      </c>
      <c r="AE86" s="4">
        <v>926</v>
      </c>
    </row>
    <row r="87" spans="1:31" x14ac:dyDescent="0.25">
      <c r="A87" s="1" t="s">
        <v>103</v>
      </c>
      <c r="B87" s="1">
        <v>2022</v>
      </c>
      <c r="C87" s="1">
        <v>33</v>
      </c>
      <c r="D87" s="4">
        <v>9499</v>
      </c>
      <c r="E87" s="4">
        <v>13913</v>
      </c>
      <c r="F87" s="4">
        <v>4001</v>
      </c>
      <c r="G87" s="4">
        <v>151</v>
      </c>
      <c r="H87" s="4">
        <v>1371</v>
      </c>
      <c r="I87" s="4">
        <v>24823</v>
      </c>
      <c r="J87" s="4">
        <v>459</v>
      </c>
      <c r="K87" s="4">
        <v>486</v>
      </c>
      <c r="L87" s="4">
        <v>455</v>
      </c>
      <c r="M87" s="4">
        <v>14</v>
      </c>
      <c r="N87" s="4">
        <v>678</v>
      </c>
      <c r="O87" s="4">
        <v>4</v>
      </c>
      <c r="P87" s="4">
        <v>89</v>
      </c>
      <c r="Q87" s="4">
        <v>1702</v>
      </c>
      <c r="R87" s="4">
        <v>4957</v>
      </c>
      <c r="S87" s="4">
        <v>7177</v>
      </c>
      <c r="T87" s="4">
        <v>6802</v>
      </c>
      <c r="U87" s="4">
        <v>287</v>
      </c>
      <c r="V87" s="4">
        <v>1105</v>
      </c>
      <c r="W87" s="4">
        <v>16406</v>
      </c>
      <c r="X87" s="4">
        <v>2834</v>
      </c>
      <c r="Y87" s="4">
        <v>1</v>
      </c>
      <c r="Z87" s="4">
        <v>736</v>
      </c>
      <c r="AA87" s="4">
        <v>40</v>
      </c>
      <c r="AB87" s="4">
        <v>185</v>
      </c>
      <c r="AC87" s="4">
        <v>5</v>
      </c>
      <c r="AD87" s="4">
        <v>224</v>
      </c>
      <c r="AE87" s="4">
        <v>1002</v>
      </c>
    </row>
    <row r="88" spans="1:31" x14ac:dyDescent="0.25">
      <c r="A88" s="1" t="s">
        <v>106</v>
      </c>
      <c r="B88" s="1">
        <v>2022</v>
      </c>
      <c r="C88" s="1">
        <v>16</v>
      </c>
      <c r="D88" s="4">
        <v>3123</v>
      </c>
      <c r="E88" s="4">
        <v>3494</v>
      </c>
      <c r="F88" s="4">
        <v>1578</v>
      </c>
      <c r="G88" s="4">
        <v>123</v>
      </c>
      <c r="H88" s="4">
        <v>400</v>
      </c>
      <c r="I88" s="4">
        <v>6380</v>
      </c>
      <c r="J88" s="4">
        <v>129</v>
      </c>
      <c r="K88" s="4">
        <v>143</v>
      </c>
      <c r="L88" s="4">
        <v>890</v>
      </c>
      <c r="M88" s="4">
        <v>514</v>
      </c>
      <c r="N88" s="4">
        <v>429</v>
      </c>
      <c r="O88" s="4">
        <v>25</v>
      </c>
      <c r="P88" s="4">
        <v>32</v>
      </c>
      <c r="Q88" s="4">
        <v>485</v>
      </c>
      <c r="R88" s="4">
        <v>3118</v>
      </c>
      <c r="S88" s="4">
        <v>5737</v>
      </c>
      <c r="T88" s="4">
        <v>2270</v>
      </c>
      <c r="U88" s="4">
        <v>355</v>
      </c>
      <c r="V88" s="4">
        <v>521</v>
      </c>
      <c r="W88" s="4">
        <v>6375</v>
      </c>
      <c r="X88" s="4">
        <v>2085</v>
      </c>
      <c r="Y88" s="4">
        <v>118</v>
      </c>
      <c r="Z88" s="4">
        <v>2615</v>
      </c>
      <c r="AA88" s="4">
        <v>35</v>
      </c>
      <c r="AB88" s="4">
        <v>168</v>
      </c>
      <c r="AC88" s="4">
        <v>18</v>
      </c>
      <c r="AD88" s="4">
        <v>272</v>
      </c>
      <c r="AE88" s="4">
        <v>916</v>
      </c>
    </row>
    <row r="89" spans="1:31" x14ac:dyDescent="0.25">
      <c r="A89" s="1" t="s">
        <v>109</v>
      </c>
      <c r="B89" s="1">
        <v>2022</v>
      </c>
      <c r="C89" s="1">
        <v>23</v>
      </c>
      <c r="D89" s="4">
        <v>5600</v>
      </c>
      <c r="E89" s="4">
        <v>7691</v>
      </c>
      <c r="F89" s="4">
        <v>2935</v>
      </c>
      <c r="G89" s="4">
        <v>87</v>
      </c>
      <c r="H89" s="4">
        <v>788</v>
      </c>
      <c r="I89" s="4">
        <v>12389</v>
      </c>
      <c r="J89" s="4">
        <v>684</v>
      </c>
      <c r="K89" s="4">
        <v>351</v>
      </c>
      <c r="L89" s="4">
        <v>1837</v>
      </c>
      <c r="M89" s="4">
        <v>81</v>
      </c>
      <c r="N89" s="4">
        <v>268</v>
      </c>
      <c r="O89" s="4">
        <v>7</v>
      </c>
      <c r="P89" s="4">
        <v>69</v>
      </c>
      <c r="Q89" s="4">
        <v>759</v>
      </c>
      <c r="R89" s="4">
        <v>2276</v>
      </c>
      <c r="S89" s="4">
        <v>6276</v>
      </c>
      <c r="T89" s="4">
        <v>1892</v>
      </c>
      <c r="U89" s="4">
        <v>152</v>
      </c>
      <c r="V89" s="4">
        <v>699</v>
      </c>
      <c r="W89" s="4">
        <v>5267</v>
      </c>
      <c r="X89" s="4">
        <v>4724</v>
      </c>
      <c r="Y89" s="4">
        <v>2</v>
      </c>
      <c r="Z89" s="4">
        <v>615</v>
      </c>
      <c r="AA89" s="4">
        <v>5</v>
      </c>
      <c r="AB89" s="4">
        <v>34</v>
      </c>
      <c r="AC89" s="4">
        <v>2</v>
      </c>
      <c r="AD89" s="4">
        <v>117</v>
      </c>
      <c r="AE89" s="4">
        <v>616</v>
      </c>
    </row>
    <row r="90" spans="1:31" x14ac:dyDescent="0.25">
      <c r="A90" s="1" t="s">
        <v>112</v>
      </c>
      <c r="B90" s="1">
        <v>2022</v>
      </c>
      <c r="C90" s="1">
        <v>23</v>
      </c>
      <c r="D90" s="4">
        <v>6602</v>
      </c>
      <c r="E90" s="4">
        <v>17484</v>
      </c>
      <c r="F90" s="4">
        <v>4183</v>
      </c>
      <c r="G90" s="4">
        <v>260</v>
      </c>
      <c r="H90" s="4">
        <v>646</v>
      </c>
      <c r="I90" s="4">
        <v>17694</v>
      </c>
      <c r="J90" s="4">
        <v>558</v>
      </c>
      <c r="K90" s="4">
        <v>2006</v>
      </c>
      <c r="L90" s="4">
        <v>4104</v>
      </c>
      <c r="M90" s="4">
        <v>34</v>
      </c>
      <c r="N90" s="4">
        <v>703</v>
      </c>
      <c r="O90" s="4">
        <v>28</v>
      </c>
      <c r="P90" s="4">
        <v>150</v>
      </c>
      <c r="Q90" s="4">
        <v>2819</v>
      </c>
      <c r="R90" s="4">
        <v>4579</v>
      </c>
      <c r="S90" s="4">
        <v>8205</v>
      </c>
      <c r="T90" s="4">
        <v>3624</v>
      </c>
      <c r="U90" s="4">
        <v>468</v>
      </c>
      <c r="V90" s="4">
        <v>157</v>
      </c>
      <c r="W90" s="4">
        <v>9332</v>
      </c>
      <c r="X90" s="4">
        <v>3039</v>
      </c>
      <c r="Y90" s="4">
        <v>0</v>
      </c>
      <c r="Z90" s="4">
        <v>2199</v>
      </c>
      <c r="AA90" s="4">
        <v>8</v>
      </c>
      <c r="AB90" s="4">
        <v>73</v>
      </c>
      <c r="AC90" s="4">
        <v>5</v>
      </c>
      <c r="AD90" s="4">
        <v>209</v>
      </c>
      <c r="AE90" s="4">
        <v>1763</v>
      </c>
    </row>
    <row r="91" spans="1:31" x14ac:dyDescent="0.25">
      <c r="A91" s="1" t="s">
        <v>115</v>
      </c>
      <c r="B91" s="1">
        <v>2022</v>
      </c>
      <c r="C91" s="1">
        <v>2</v>
      </c>
      <c r="D91" s="4">
        <v>13</v>
      </c>
      <c r="E91" s="4">
        <v>268</v>
      </c>
      <c r="F91" s="4">
        <v>1</v>
      </c>
      <c r="G91" s="4">
        <v>14</v>
      </c>
      <c r="H91" s="4">
        <v>0</v>
      </c>
      <c r="I91" s="4">
        <v>134</v>
      </c>
      <c r="J91" s="4">
        <v>0</v>
      </c>
      <c r="K91" s="4">
        <v>2</v>
      </c>
      <c r="L91" s="4">
        <v>159</v>
      </c>
      <c r="M91" s="4">
        <v>0</v>
      </c>
      <c r="N91" s="4">
        <v>16</v>
      </c>
      <c r="O91" s="4">
        <v>0</v>
      </c>
      <c r="P91" s="4">
        <v>6</v>
      </c>
      <c r="Q91" s="4">
        <v>11</v>
      </c>
      <c r="R91" s="4">
        <v>60</v>
      </c>
      <c r="S91" s="4">
        <v>560</v>
      </c>
      <c r="T91" s="4">
        <v>63</v>
      </c>
      <c r="U91" s="4">
        <v>10</v>
      </c>
      <c r="V91" s="4">
        <v>10</v>
      </c>
      <c r="W91" s="4">
        <v>337</v>
      </c>
      <c r="X91" s="4">
        <v>4</v>
      </c>
      <c r="Y91" s="4">
        <v>0</v>
      </c>
      <c r="Z91" s="4">
        <v>307</v>
      </c>
      <c r="AA91" s="4">
        <v>0</v>
      </c>
      <c r="AB91" s="4">
        <v>10</v>
      </c>
      <c r="AC91" s="4">
        <v>0</v>
      </c>
      <c r="AD91" s="4">
        <v>7</v>
      </c>
      <c r="AE91" s="4">
        <v>16</v>
      </c>
    </row>
    <row r="92" spans="1:31" x14ac:dyDescent="0.25">
      <c r="A92" s="1" t="s">
        <v>118</v>
      </c>
      <c r="B92" s="1">
        <v>2022</v>
      </c>
      <c r="C92" s="1">
        <v>8</v>
      </c>
      <c r="D92" s="4">
        <v>1242</v>
      </c>
      <c r="E92" s="4">
        <v>800</v>
      </c>
      <c r="F92" s="4">
        <v>1233</v>
      </c>
      <c r="G92" s="4">
        <v>1</v>
      </c>
      <c r="H92" s="4">
        <v>1347</v>
      </c>
      <c r="I92" s="4">
        <v>3537</v>
      </c>
      <c r="J92" s="4">
        <v>141</v>
      </c>
      <c r="K92" s="4">
        <v>311</v>
      </c>
      <c r="L92" s="4">
        <v>425</v>
      </c>
      <c r="M92" s="4">
        <v>163</v>
      </c>
      <c r="N92" s="4">
        <v>95</v>
      </c>
      <c r="O92" s="4">
        <v>3</v>
      </c>
      <c r="P92" s="4">
        <v>2</v>
      </c>
      <c r="Q92" s="4">
        <v>65</v>
      </c>
      <c r="R92" s="4">
        <v>739</v>
      </c>
      <c r="S92" s="4">
        <v>563</v>
      </c>
      <c r="T92" s="4">
        <v>685</v>
      </c>
      <c r="U92" s="4">
        <v>22</v>
      </c>
      <c r="V92" s="4">
        <v>86</v>
      </c>
      <c r="W92" s="4">
        <v>1349</v>
      </c>
      <c r="X92" s="4">
        <v>547</v>
      </c>
      <c r="Y92" s="4">
        <v>0</v>
      </c>
      <c r="Z92" s="4">
        <v>130</v>
      </c>
      <c r="AA92" s="4">
        <v>4</v>
      </c>
      <c r="AB92" s="4">
        <v>18</v>
      </c>
      <c r="AC92" s="4">
        <v>0</v>
      </c>
      <c r="AD92" s="4">
        <v>29</v>
      </c>
      <c r="AE92" s="4">
        <v>66</v>
      </c>
    </row>
    <row r="93" spans="1:31" x14ac:dyDescent="0.25">
      <c r="A93" s="1" t="s">
        <v>121</v>
      </c>
      <c r="B93" s="1">
        <v>2022</v>
      </c>
      <c r="C93" s="1">
        <v>20</v>
      </c>
      <c r="D93" s="4">
        <v>4405</v>
      </c>
      <c r="E93" s="4">
        <v>15970</v>
      </c>
      <c r="F93" s="4">
        <v>804</v>
      </c>
      <c r="G93" s="4">
        <v>43</v>
      </c>
      <c r="H93" s="4">
        <v>740</v>
      </c>
      <c r="I93" s="4">
        <v>12162</v>
      </c>
      <c r="J93" s="4">
        <v>440</v>
      </c>
      <c r="K93" s="4">
        <v>3131</v>
      </c>
      <c r="L93" s="4">
        <v>2372</v>
      </c>
      <c r="M93" s="4">
        <v>157</v>
      </c>
      <c r="N93" s="4">
        <v>652</v>
      </c>
      <c r="O93" s="4">
        <v>77</v>
      </c>
      <c r="P93" s="4">
        <v>35</v>
      </c>
      <c r="Q93" s="4">
        <v>2086</v>
      </c>
      <c r="R93" s="4">
        <v>5375</v>
      </c>
      <c r="S93" s="4">
        <v>13789</v>
      </c>
      <c r="T93" s="4">
        <v>2605</v>
      </c>
      <c r="U93" s="4">
        <v>147</v>
      </c>
      <c r="V93" s="4">
        <v>1137</v>
      </c>
      <c r="W93" s="4">
        <v>11973</v>
      </c>
      <c r="X93" s="4">
        <v>3306</v>
      </c>
      <c r="Y93" s="4">
        <v>0</v>
      </c>
      <c r="Z93" s="4">
        <v>4806</v>
      </c>
      <c r="AA93" s="4">
        <v>329</v>
      </c>
      <c r="AB93" s="4">
        <v>149</v>
      </c>
      <c r="AC93" s="4">
        <v>50</v>
      </c>
      <c r="AD93" s="4">
        <v>121</v>
      </c>
      <c r="AE93" s="4">
        <v>1838</v>
      </c>
    </row>
    <row r="94" spans="1:31" x14ac:dyDescent="0.25">
      <c r="A94" s="1" t="s">
        <v>124</v>
      </c>
      <c r="B94" s="1">
        <v>2022</v>
      </c>
      <c r="C94" s="1">
        <v>2</v>
      </c>
      <c r="D94" s="4">
        <v>500</v>
      </c>
      <c r="E94" s="4">
        <v>136</v>
      </c>
      <c r="F94" s="4">
        <v>0</v>
      </c>
      <c r="G94" s="4">
        <v>0</v>
      </c>
      <c r="H94" s="4">
        <v>46</v>
      </c>
      <c r="I94" s="4">
        <v>158</v>
      </c>
      <c r="J94" s="4">
        <v>1</v>
      </c>
      <c r="K94" s="4">
        <v>25</v>
      </c>
      <c r="L94" s="4">
        <v>449</v>
      </c>
      <c r="M94" s="4">
        <v>21</v>
      </c>
      <c r="N94" s="4">
        <v>16</v>
      </c>
      <c r="O94" s="4">
        <v>0</v>
      </c>
      <c r="P94" s="4">
        <v>0</v>
      </c>
      <c r="Q94" s="4">
        <v>6</v>
      </c>
      <c r="R94" s="4">
        <v>327</v>
      </c>
      <c r="S94" s="4">
        <v>64</v>
      </c>
      <c r="T94" s="4">
        <v>6</v>
      </c>
      <c r="U94" s="4">
        <v>1</v>
      </c>
      <c r="V94" s="4">
        <v>25</v>
      </c>
      <c r="W94" s="4">
        <v>214</v>
      </c>
      <c r="X94" s="4">
        <v>4</v>
      </c>
      <c r="Y94" s="4">
        <v>0</v>
      </c>
      <c r="Z94" s="4">
        <v>208</v>
      </c>
      <c r="AA94" s="4">
        <v>0</v>
      </c>
      <c r="AB94" s="4">
        <v>1</v>
      </c>
      <c r="AC94" s="4">
        <v>0</v>
      </c>
      <c r="AD94" s="4">
        <v>0</v>
      </c>
      <c r="AE94" s="4">
        <v>9</v>
      </c>
    </row>
    <row r="95" spans="1:31" x14ac:dyDescent="0.25">
      <c r="A95" s="1" t="s">
        <v>127</v>
      </c>
      <c r="B95" s="1">
        <v>2022</v>
      </c>
      <c r="C95" s="1">
        <v>33</v>
      </c>
      <c r="D95" s="4">
        <v>6572</v>
      </c>
      <c r="E95" s="4">
        <v>12833</v>
      </c>
      <c r="F95" s="4">
        <v>1364</v>
      </c>
      <c r="G95" s="4">
        <v>38</v>
      </c>
      <c r="H95" s="4">
        <v>3033</v>
      </c>
      <c r="I95" s="4">
        <v>14474</v>
      </c>
      <c r="J95" s="4">
        <v>926</v>
      </c>
      <c r="K95" s="4">
        <v>979</v>
      </c>
      <c r="L95" s="4">
        <v>2239</v>
      </c>
      <c r="M95" s="4">
        <v>1212</v>
      </c>
      <c r="N95" s="4">
        <v>901</v>
      </c>
      <c r="O95" s="4">
        <v>15</v>
      </c>
      <c r="P95" s="4">
        <v>34</v>
      </c>
      <c r="Q95" s="4">
        <v>2413</v>
      </c>
      <c r="R95" s="4">
        <v>9026</v>
      </c>
      <c r="S95" s="4">
        <v>16263</v>
      </c>
      <c r="T95" s="4">
        <v>1837</v>
      </c>
      <c r="U95" s="4">
        <v>113</v>
      </c>
      <c r="V95" s="4">
        <v>3560</v>
      </c>
      <c r="W95" s="4">
        <v>12644</v>
      </c>
      <c r="X95" s="4">
        <v>4266</v>
      </c>
      <c r="Y95" s="4">
        <v>8</v>
      </c>
      <c r="Z95" s="4">
        <v>8671</v>
      </c>
      <c r="AA95" s="4">
        <v>853</v>
      </c>
      <c r="AB95" s="4">
        <v>438</v>
      </c>
      <c r="AC95" s="4">
        <v>15</v>
      </c>
      <c r="AD95" s="4">
        <v>118</v>
      </c>
      <c r="AE95" s="4">
        <v>3181</v>
      </c>
    </row>
    <row r="96" spans="1:31" x14ac:dyDescent="0.25">
      <c r="A96" s="1" t="s">
        <v>130</v>
      </c>
      <c r="B96" s="1">
        <v>2022</v>
      </c>
      <c r="C96" s="1">
        <v>88</v>
      </c>
      <c r="D96" s="4">
        <v>21698</v>
      </c>
      <c r="E96" s="4">
        <v>35938</v>
      </c>
      <c r="F96" s="4">
        <v>20682</v>
      </c>
      <c r="G96" s="4">
        <v>918</v>
      </c>
      <c r="H96" s="4">
        <v>7034</v>
      </c>
      <c r="I96" s="4">
        <v>52341</v>
      </c>
      <c r="J96" s="4">
        <v>1089</v>
      </c>
      <c r="K96" s="4">
        <v>6121</v>
      </c>
      <c r="L96" s="4">
        <v>15522</v>
      </c>
      <c r="M96" s="4">
        <v>819</v>
      </c>
      <c r="N96" s="4">
        <v>3183</v>
      </c>
      <c r="O96" s="4">
        <v>192</v>
      </c>
      <c r="P96" s="4">
        <v>863</v>
      </c>
      <c r="Q96" s="4">
        <v>5146</v>
      </c>
      <c r="R96" s="4">
        <v>28780</v>
      </c>
      <c r="S96" s="4">
        <v>56588</v>
      </c>
      <c r="T96" s="4">
        <v>26002</v>
      </c>
      <c r="U96" s="4">
        <v>2719</v>
      </c>
      <c r="V96" s="4">
        <v>9579</v>
      </c>
      <c r="W96" s="4">
        <v>61679</v>
      </c>
      <c r="X96" s="4">
        <v>11587</v>
      </c>
      <c r="Y96" s="4">
        <v>976</v>
      </c>
      <c r="Z96" s="4">
        <v>29602</v>
      </c>
      <c r="AA96" s="4">
        <v>759</v>
      </c>
      <c r="AB96" s="4">
        <v>2026</v>
      </c>
      <c r="AC96" s="4">
        <v>251</v>
      </c>
      <c r="AD96" s="4">
        <v>2345</v>
      </c>
      <c r="AE96" s="4">
        <v>11958</v>
      </c>
    </row>
    <row r="97" spans="1:31" x14ac:dyDescent="0.25">
      <c r="A97" s="1" t="s">
        <v>133</v>
      </c>
      <c r="B97" s="1">
        <v>2022</v>
      </c>
      <c r="C97" s="1">
        <v>28</v>
      </c>
      <c r="D97" s="4">
        <v>5180</v>
      </c>
      <c r="E97" s="4">
        <v>7096</v>
      </c>
      <c r="F97" s="4">
        <v>6643</v>
      </c>
      <c r="G97" s="4">
        <v>356</v>
      </c>
      <c r="H97" s="4">
        <v>1376</v>
      </c>
      <c r="I97" s="4">
        <v>13273</v>
      </c>
      <c r="J97" s="4">
        <v>542</v>
      </c>
      <c r="K97" s="4">
        <v>1332</v>
      </c>
      <c r="L97" s="4">
        <v>3518</v>
      </c>
      <c r="M97" s="4">
        <v>623</v>
      </c>
      <c r="N97" s="4">
        <v>704</v>
      </c>
      <c r="O97" s="4">
        <v>41</v>
      </c>
      <c r="P97" s="4">
        <v>335</v>
      </c>
      <c r="Q97" s="4">
        <v>1273</v>
      </c>
      <c r="R97" s="4">
        <v>3894</v>
      </c>
      <c r="S97" s="4">
        <v>4736</v>
      </c>
      <c r="T97" s="4">
        <v>3645</v>
      </c>
      <c r="U97" s="4">
        <v>901</v>
      </c>
      <c r="V97" s="4">
        <v>948</v>
      </c>
      <c r="W97" s="4">
        <v>7719</v>
      </c>
      <c r="X97" s="4">
        <v>3293</v>
      </c>
      <c r="Y97" s="4">
        <v>0</v>
      </c>
      <c r="Z97" s="4">
        <v>1926</v>
      </c>
      <c r="AA97" s="4">
        <v>339</v>
      </c>
      <c r="AB97" s="4">
        <v>122</v>
      </c>
      <c r="AC97" s="4">
        <v>5</v>
      </c>
      <c r="AD97" s="4">
        <v>844</v>
      </c>
      <c r="AE97" s="4">
        <v>465</v>
      </c>
    </row>
    <row r="98" spans="1:31" x14ac:dyDescent="0.25">
      <c r="A98" s="1" t="s">
        <v>136</v>
      </c>
      <c r="B98" s="1">
        <v>2022</v>
      </c>
      <c r="C98" s="1">
        <v>36</v>
      </c>
      <c r="D98" s="4">
        <v>8292</v>
      </c>
      <c r="E98" s="4">
        <v>9050</v>
      </c>
      <c r="F98" s="4">
        <v>10262</v>
      </c>
      <c r="G98" s="4">
        <v>106</v>
      </c>
      <c r="H98" s="4">
        <v>998</v>
      </c>
      <c r="I98" s="4">
        <v>20726</v>
      </c>
      <c r="J98" s="4">
        <v>536</v>
      </c>
      <c r="K98" s="4">
        <v>1226</v>
      </c>
      <c r="L98" s="4">
        <v>2717</v>
      </c>
      <c r="M98" s="4">
        <v>6</v>
      </c>
      <c r="N98" s="4">
        <v>668</v>
      </c>
      <c r="O98" s="4">
        <v>17</v>
      </c>
      <c r="P98" s="4">
        <v>17</v>
      </c>
      <c r="Q98" s="4">
        <v>1549</v>
      </c>
      <c r="R98" s="4">
        <v>5682</v>
      </c>
      <c r="S98" s="4">
        <v>6848</v>
      </c>
      <c r="T98" s="4">
        <v>7373</v>
      </c>
      <c r="U98" s="4">
        <v>88</v>
      </c>
      <c r="V98" s="4">
        <v>977</v>
      </c>
      <c r="W98" s="4">
        <v>13322</v>
      </c>
      <c r="X98" s="4">
        <v>4043</v>
      </c>
      <c r="Y98" s="4">
        <v>0</v>
      </c>
      <c r="Z98" s="4">
        <v>1689</v>
      </c>
      <c r="AA98" s="4">
        <v>1</v>
      </c>
      <c r="AB98" s="4">
        <v>80</v>
      </c>
      <c r="AC98" s="4">
        <v>10</v>
      </c>
      <c r="AD98" s="4">
        <v>49</v>
      </c>
      <c r="AE98" s="4">
        <v>1255</v>
      </c>
    </row>
    <row r="99" spans="1:31" x14ac:dyDescent="0.25">
      <c r="A99" s="1" t="s">
        <v>139</v>
      </c>
      <c r="B99" s="1">
        <v>2022</v>
      </c>
      <c r="C99" s="1">
        <v>5</v>
      </c>
      <c r="D99" s="4">
        <v>890</v>
      </c>
      <c r="E99" s="4">
        <v>489</v>
      </c>
      <c r="F99" s="4">
        <v>659</v>
      </c>
      <c r="G99" s="4">
        <v>0</v>
      </c>
      <c r="H99" s="4">
        <v>150</v>
      </c>
      <c r="I99" s="4">
        <v>2049</v>
      </c>
      <c r="J99" s="4">
        <v>30</v>
      </c>
      <c r="K99" s="4">
        <v>1</v>
      </c>
      <c r="L99" s="4">
        <v>16</v>
      </c>
      <c r="M99" s="4">
        <v>5</v>
      </c>
      <c r="N99" s="4">
        <v>32</v>
      </c>
      <c r="O99" s="4">
        <v>0</v>
      </c>
      <c r="P99" s="4">
        <v>0</v>
      </c>
      <c r="Q99" s="4">
        <v>81</v>
      </c>
      <c r="R99" s="4">
        <v>280</v>
      </c>
      <c r="S99" s="4">
        <v>149</v>
      </c>
      <c r="T99" s="4">
        <v>229</v>
      </c>
      <c r="U99" s="4">
        <v>0</v>
      </c>
      <c r="V99" s="4">
        <v>14</v>
      </c>
      <c r="W99" s="4">
        <v>530</v>
      </c>
      <c r="X99" s="4">
        <v>75</v>
      </c>
      <c r="Y99" s="4">
        <v>0</v>
      </c>
      <c r="Z99" s="4">
        <v>24</v>
      </c>
      <c r="AA99" s="4">
        <v>1</v>
      </c>
      <c r="AB99" s="4">
        <v>5</v>
      </c>
      <c r="AC99" s="4">
        <v>0</v>
      </c>
      <c r="AD99" s="4">
        <v>0</v>
      </c>
      <c r="AE99" s="4">
        <v>47</v>
      </c>
    </row>
    <row r="100" spans="1:31" x14ac:dyDescent="0.25">
      <c r="A100" s="1" t="s">
        <v>142</v>
      </c>
      <c r="B100" s="1">
        <v>2022</v>
      </c>
      <c r="C100" s="1">
        <v>40</v>
      </c>
      <c r="D100" s="4">
        <v>12856</v>
      </c>
      <c r="E100" s="4">
        <v>22446</v>
      </c>
      <c r="F100" s="4">
        <v>12148</v>
      </c>
      <c r="G100" s="4">
        <v>579</v>
      </c>
      <c r="H100" s="4">
        <v>2590</v>
      </c>
      <c r="I100" s="4">
        <v>37603</v>
      </c>
      <c r="J100" s="4">
        <v>2383</v>
      </c>
      <c r="K100" s="4">
        <v>983</v>
      </c>
      <c r="L100" s="4">
        <v>4105</v>
      </c>
      <c r="M100" s="4">
        <v>237</v>
      </c>
      <c r="N100" s="4">
        <v>1330</v>
      </c>
      <c r="O100" s="4">
        <v>33</v>
      </c>
      <c r="P100" s="4">
        <v>456</v>
      </c>
      <c r="Q100" s="4">
        <v>2775</v>
      </c>
      <c r="R100" s="4">
        <v>4878</v>
      </c>
      <c r="S100" s="4">
        <v>11928</v>
      </c>
      <c r="T100" s="4">
        <v>5346</v>
      </c>
      <c r="U100" s="4">
        <v>983</v>
      </c>
      <c r="V100" s="4">
        <v>253</v>
      </c>
      <c r="W100" s="4">
        <v>14158</v>
      </c>
      <c r="X100" s="4">
        <v>5817</v>
      </c>
      <c r="Y100" s="4">
        <v>0</v>
      </c>
      <c r="Z100" s="4">
        <v>1604</v>
      </c>
      <c r="AA100" s="4">
        <v>6</v>
      </c>
      <c r="AB100" s="4">
        <v>101</v>
      </c>
      <c r="AC100" s="4">
        <v>11</v>
      </c>
      <c r="AD100" s="4">
        <v>799</v>
      </c>
      <c r="AE100" s="4">
        <v>1420</v>
      </c>
    </row>
    <row r="101" spans="1:31" x14ac:dyDescent="0.25">
      <c r="A101" s="1" t="s">
        <v>145</v>
      </c>
      <c r="B101" s="1">
        <v>2022</v>
      </c>
      <c r="C101" s="1">
        <v>33</v>
      </c>
      <c r="D101" s="4">
        <v>10601</v>
      </c>
      <c r="E101" s="4">
        <v>17367</v>
      </c>
      <c r="F101" s="4">
        <v>2583</v>
      </c>
      <c r="G101" s="4">
        <v>314</v>
      </c>
      <c r="H101" s="4">
        <v>1630</v>
      </c>
      <c r="I101" s="4">
        <v>23852</v>
      </c>
      <c r="J101" s="4">
        <v>1856</v>
      </c>
      <c r="K101" s="4">
        <v>1279</v>
      </c>
      <c r="L101" s="4">
        <v>1388</v>
      </c>
      <c r="M101" s="4">
        <v>595</v>
      </c>
      <c r="N101" s="4">
        <v>549</v>
      </c>
      <c r="O101" s="4">
        <v>9</v>
      </c>
      <c r="P101" s="4">
        <v>287</v>
      </c>
      <c r="Q101" s="4">
        <v>2388</v>
      </c>
      <c r="R101" s="4">
        <v>5374</v>
      </c>
      <c r="S101" s="4">
        <v>9365</v>
      </c>
      <c r="T101" s="4">
        <v>4493</v>
      </c>
      <c r="U101" s="4">
        <v>301</v>
      </c>
      <c r="V101" s="4">
        <v>1109</v>
      </c>
      <c r="W101" s="4">
        <v>11487</v>
      </c>
      <c r="X101" s="4">
        <v>6004</v>
      </c>
      <c r="Y101" s="4">
        <v>2</v>
      </c>
      <c r="Z101" s="4">
        <v>1185</v>
      </c>
      <c r="AA101" s="4">
        <v>483</v>
      </c>
      <c r="AB101" s="4">
        <v>61</v>
      </c>
      <c r="AC101" s="4">
        <v>2</v>
      </c>
      <c r="AD101" s="4">
        <v>288</v>
      </c>
      <c r="AE101" s="4">
        <v>1761</v>
      </c>
    </row>
    <row r="102" spans="1:31" x14ac:dyDescent="0.25">
      <c r="A102" s="1" t="s">
        <v>148</v>
      </c>
      <c r="B102" s="1">
        <v>2022</v>
      </c>
      <c r="C102" s="1">
        <v>14</v>
      </c>
      <c r="D102" s="4">
        <v>1062</v>
      </c>
      <c r="E102" s="4">
        <v>4318</v>
      </c>
      <c r="F102" s="4">
        <v>206</v>
      </c>
      <c r="G102" s="4">
        <v>0</v>
      </c>
      <c r="H102" s="4">
        <v>318</v>
      </c>
      <c r="I102" s="4">
        <v>2882</v>
      </c>
      <c r="J102" s="4">
        <v>91</v>
      </c>
      <c r="K102" s="4">
        <v>56</v>
      </c>
      <c r="L102" s="4">
        <v>1976</v>
      </c>
      <c r="M102" s="4">
        <v>89</v>
      </c>
      <c r="N102" s="4">
        <v>223</v>
      </c>
      <c r="O102" s="4">
        <v>2</v>
      </c>
      <c r="P102" s="4">
        <v>1</v>
      </c>
      <c r="Q102" s="4">
        <v>515</v>
      </c>
      <c r="R102" s="4">
        <v>1298</v>
      </c>
      <c r="S102" s="4">
        <v>2987</v>
      </c>
      <c r="T102" s="4">
        <v>309</v>
      </c>
      <c r="U102" s="4">
        <v>0</v>
      </c>
      <c r="V102" s="4">
        <v>534</v>
      </c>
      <c r="W102" s="4">
        <v>1787</v>
      </c>
      <c r="X102" s="4">
        <v>826</v>
      </c>
      <c r="Y102" s="4">
        <v>0</v>
      </c>
      <c r="Z102" s="4">
        <v>2312</v>
      </c>
      <c r="AA102" s="4">
        <v>1</v>
      </c>
      <c r="AB102" s="4">
        <v>67</v>
      </c>
      <c r="AC102" s="4">
        <v>9</v>
      </c>
      <c r="AD102" s="4">
        <v>0</v>
      </c>
      <c r="AE102" s="4">
        <v>147</v>
      </c>
    </row>
    <row r="103" spans="1:31" x14ac:dyDescent="0.25">
      <c r="A103" s="1" t="s">
        <v>151</v>
      </c>
      <c r="B103" s="1">
        <v>2022</v>
      </c>
      <c r="C103" s="1">
        <v>9</v>
      </c>
      <c r="D103" s="4">
        <v>1135</v>
      </c>
      <c r="E103" s="4">
        <v>1985</v>
      </c>
      <c r="F103" s="4">
        <v>395</v>
      </c>
      <c r="G103" s="4">
        <v>15</v>
      </c>
      <c r="H103" s="4">
        <v>343</v>
      </c>
      <c r="I103" s="4">
        <v>2673</v>
      </c>
      <c r="J103" s="4">
        <v>269</v>
      </c>
      <c r="K103" s="4">
        <v>54</v>
      </c>
      <c r="L103" s="4">
        <v>167</v>
      </c>
      <c r="M103" s="4">
        <v>135</v>
      </c>
      <c r="N103" s="4">
        <v>77</v>
      </c>
      <c r="O103" s="4">
        <v>3</v>
      </c>
      <c r="P103" s="4">
        <v>19</v>
      </c>
      <c r="Q103" s="4">
        <v>355</v>
      </c>
      <c r="R103" s="4">
        <v>1037</v>
      </c>
      <c r="S103" s="4">
        <v>1737</v>
      </c>
      <c r="T103" s="4">
        <v>638</v>
      </c>
      <c r="U103" s="4">
        <v>18</v>
      </c>
      <c r="V103" s="4">
        <v>474</v>
      </c>
      <c r="W103" s="4">
        <v>2083</v>
      </c>
      <c r="X103" s="4">
        <v>1645</v>
      </c>
      <c r="Y103" s="4">
        <v>2</v>
      </c>
      <c r="Z103" s="4">
        <v>291</v>
      </c>
      <c r="AA103" s="4">
        <v>5</v>
      </c>
      <c r="AB103" s="4">
        <v>11</v>
      </c>
      <c r="AC103" s="4">
        <v>0</v>
      </c>
      <c r="AD103" s="4">
        <v>32</v>
      </c>
      <c r="AE103" s="4">
        <v>93</v>
      </c>
    </row>
    <row r="104" spans="1:31" x14ac:dyDescent="0.25">
      <c r="A104" s="1" t="s">
        <v>2</v>
      </c>
      <c r="B104" s="1">
        <v>2023</v>
      </c>
      <c r="C104" s="1">
        <v>5</v>
      </c>
      <c r="D104" s="4">
        <v>911</v>
      </c>
      <c r="E104" s="4">
        <v>1814</v>
      </c>
      <c r="F104" s="4">
        <v>45</v>
      </c>
      <c r="G104" s="4">
        <v>42</v>
      </c>
      <c r="H104" s="4">
        <v>122</v>
      </c>
      <c r="I104" s="4">
        <v>2148</v>
      </c>
      <c r="J104" s="4">
        <v>223</v>
      </c>
      <c r="K104" s="4">
        <v>0</v>
      </c>
      <c r="L104" s="4">
        <v>36</v>
      </c>
      <c r="M104" s="4">
        <v>8</v>
      </c>
      <c r="N104" s="4">
        <v>57</v>
      </c>
      <c r="O104" s="4">
        <v>1</v>
      </c>
      <c r="P104" s="4">
        <v>45</v>
      </c>
      <c r="Q104" s="4">
        <v>345</v>
      </c>
      <c r="R104" s="4">
        <v>672</v>
      </c>
      <c r="S104" s="4">
        <v>1276</v>
      </c>
      <c r="T104" s="4">
        <v>3</v>
      </c>
      <c r="U104" s="4">
        <v>117</v>
      </c>
      <c r="V104" s="4">
        <v>210</v>
      </c>
      <c r="W104" s="4">
        <v>993</v>
      </c>
      <c r="X104" s="4">
        <v>880</v>
      </c>
      <c r="Y104" s="4">
        <v>0</v>
      </c>
      <c r="Z104" s="4">
        <v>8</v>
      </c>
      <c r="AA104" s="4">
        <v>4</v>
      </c>
      <c r="AB104" s="4">
        <v>12</v>
      </c>
      <c r="AC104" s="4">
        <v>1</v>
      </c>
      <c r="AD104" s="4">
        <v>149</v>
      </c>
      <c r="AE104" s="4">
        <v>257</v>
      </c>
    </row>
    <row r="105" spans="1:31" x14ac:dyDescent="0.25">
      <c r="A105" s="1" t="s">
        <v>5</v>
      </c>
      <c r="B105" s="1">
        <v>2023</v>
      </c>
      <c r="C105" s="1">
        <v>17</v>
      </c>
      <c r="D105" s="4">
        <v>1401</v>
      </c>
      <c r="E105" s="4">
        <v>3313</v>
      </c>
      <c r="F105" s="4">
        <v>694</v>
      </c>
      <c r="G105" s="4">
        <v>0</v>
      </c>
      <c r="H105" s="4">
        <v>360</v>
      </c>
      <c r="I105" s="4">
        <v>3546</v>
      </c>
      <c r="J105" s="4">
        <v>78</v>
      </c>
      <c r="K105" s="4">
        <v>88</v>
      </c>
      <c r="L105" s="4">
        <v>595</v>
      </c>
      <c r="M105" s="4">
        <v>2</v>
      </c>
      <c r="N105" s="4">
        <v>204</v>
      </c>
      <c r="O105" s="4">
        <v>12</v>
      </c>
      <c r="P105" s="4">
        <v>1</v>
      </c>
      <c r="Q105" s="4">
        <v>1466</v>
      </c>
      <c r="R105" s="4">
        <v>4162</v>
      </c>
      <c r="S105" s="4">
        <v>9881</v>
      </c>
      <c r="T105" s="4">
        <v>778</v>
      </c>
      <c r="U105" s="4">
        <v>0</v>
      </c>
      <c r="V105" s="4">
        <v>1820</v>
      </c>
      <c r="W105" s="4">
        <v>6398</v>
      </c>
      <c r="X105" s="4">
        <v>1956</v>
      </c>
      <c r="Y105" s="4">
        <v>20</v>
      </c>
      <c r="Z105" s="4">
        <v>2826</v>
      </c>
      <c r="AA105" s="4">
        <v>1539</v>
      </c>
      <c r="AB105" s="4">
        <v>179</v>
      </c>
      <c r="AC105" s="4">
        <v>51</v>
      </c>
      <c r="AD105" s="4">
        <v>13</v>
      </c>
      <c r="AE105" s="4">
        <v>4274</v>
      </c>
    </row>
    <row r="106" spans="1:31" x14ac:dyDescent="0.25">
      <c r="A106" s="1" t="s">
        <v>8</v>
      </c>
      <c r="B106" s="1">
        <v>2023</v>
      </c>
      <c r="C106" s="1">
        <v>19</v>
      </c>
      <c r="D106" s="4">
        <v>1231</v>
      </c>
      <c r="E106" s="4">
        <v>2293</v>
      </c>
      <c r="F106" s="4">
        <v>1439</v>
      </c>
      <c r="G106" s="4">
        <v>0</v>
      </c>
      <c r="H106" s="4">
        <v>365</v>
      </c>
      <c r="I106" s="4">
        <v>4155</v>
      </c>
      <c r="J106" s="4">
        <v>59</v>
      </c>
      <c r="K106" s="4">
        <v>177</v>
      </c>
      <c r="L106" s="4">
        <v>443</v>
      </c>
      <c r="M106" s="4">
        <v>50</v>
      </c>
      <c r="N106" s="4">
        <v>155</v>
      </c>
      <c r="O106" s="4">
        <v>10</v>
      </c>
      <c r="P106" s="4">
        <v>1</v>
      </c>
      <c r="Q106" s="4">
        <v>193</v>
      </c>
      <c r="R106" s="4">
        <v>1621</v>
      </c>
      <c r="S106" s="4">
        <v>4491</v>
      </c>
      <c r="T106" s="4">
        <v>1117</v>
      </c>
      <c r="U106" s="4">
        <v>10</v>
      </c>
      <c r="V106" s="4">
        <v>281</v>
      </c>
      <c r="W106" s="4">
        <v>3696</v>
      </c>
      <c r="X106" s="4">
        <v>1565</v>
      </c>
      <c r="Y106" s="4">
        <v>0</v>
      </c>
      <c r="Z106" s="4">
        <v>1595</v>
      </c>
      <c r="AA106" s="4">
        <v>1</v>
      </c>
      <c r="AB106" s="4">
        <v>77</v>
      </c>
      <c r="AC106" s="4">
        <v>9</v>
      </c>
      <c r="AD106" s="4">
        <v>6</v>
      </c>
      <c r="AE106" s="4">
        <v>479</v>
      </c>
    </row>
    <row r="107" spans="1:31" x14ac:dyDescent="0.25">
      <c r="A107" s="1" t="s">
        <v>11</v>
      </c>
      <c r="B107" s="1">
        <v>2023</v>
      </c>
      <c r="C107" s="1">
        <v>40</v>
      </c>
      <c r="D107" s="4">
        <v>9351</v>
      </c>
      <c r="E107" s="4">
        <v>17806</v>
      </c>
      <c r="F107" s="4">
        <v>2330</v>
      </c>
      <c r="G107" s="4">
        <v>110</v>
      </c>
      <c r="H107" s="4">
        <v>1090</v>
      </c>
      <c r="I107" s="4">
        <v>21179</v>
      </c>
      <c r="J107" s="4">
        <v>749</v>
      </c>
      <c r="K107" s="4">
        <v>1510</v>
      </c>
      <c r="L107" s="4">
        <v>1443</v>
      </c>
      <c r="M107" s="4">
        <v>1332</v>
      </c>
      <c r="N107" s="4">
        <v>703</v>
      </c>
      <c r="O107" s="4">
        <v>75</v>
      </c>
      <c r="P107" s="4">
        <v>124</v>
      </c>
      <c r="Q107" s="4">
        <v>4786</v>
      </c>
      <c r="R107" s="4">
        <v>10890</v>
      </c>
      <c r="S107" s="4">
        <v>30590</v>
      </c>
      <c r="T107" s="4">
        <v>4930</v>
      </c>
      <c r="U107" s="4">
        <v>494</v>
      </c>
      <c r="V107" s="4">
        <v>3038</v>
      </c>
      <c r="W107" s="4">
        <v>34625</v>
      </c>
      <c r="X107" s="4">
        <v>7290</v>
      </c>
      <c r="Y107" s="4">
        <v>2</v>
      </c>
      <c r="Z107" s="4">
        <v>4394</v>
      </c>
      <c r="AA107" s="4">
        <v>646</v>
      </c>
      <c r="AB107" s="4">
        <v>587</v>
      </c>
      <c r="AC107" s="4">
        <v>70</v>
      </c>
      <c r="AD107" s="4">
        <v>572</v>
      </c>
      <c r="AE107" s="4">
        <v>3742</v>
      </c>
    </row>
    <row r="108" spans="1:31" x14ac:dyDescent="0.25">
      <c r="A108" s="1" t="s">
        <v>14</v>
      </c>
      <c r="B108" s="1">
        <v>2023</v>
      </c>
      <c r="C108" s="1">
        <v>127</v>
      </c>
      <c r="D108" s="4">
        <v>27540</v>
      </c>
      <c r="E108" s="4">
        <v>110809</v>
      </c>
      <c r="F108" s="4">
        <v>17919</v>
      </c>
      <c r="G108" s="4">
        <v>1951</v>
      </c>
      <c r="H108" s="4">
        <v>5464</v>
      </c>
      <c r="I108" s="4">
        <v>99931</v>
      </c>
      <c r="J108" s="4">
        <v>4314</v>
      </c>
      <c r="K108" s="4">
        <v>6252</v>
      </c>
      <c r="L108" s="4">
        <v>11970</v>
      </c>
      <c r="M108" s="4">
        <v>4923</v>
      </c>
      <c r="N108" s="4">
        <v>4525</v>
      </c>
      <c r="O108" s="4">
        <v>718</v>
      </c>
      <c r="P108" s="4">
        <v>1802</v>
      </c>
      <c r="Q108" s="4">
        <v>28355</v>
      </c>
      <c r="R108" s="4">
        <v>32409</v>
      </c>
      <c r="S108" s="4">
        <v>124055</v>
      </c>
      <c r="T108" s="4">
        <v>15589</v>
      </c>
      <c r="U108" s="4">
        <v>6433</v>
      </c>
      <c r="V108" s="4">
        <v>7783</v>
      </c>
      <c r="W108" s="4">
        <v>95161</v>
      </c>
      <c r="X108" s="4">
        <v>33758</v>
      </c>
      <c r="Y108" s="4">
        <v>326</v>
      </c>
      <c r="Z108" s="4">
        <v>25141</v>
      </c>
      <c r="AA108" s="4">
        <v>3038</v>
      </c>
      <c r="AB108" s="4">
        <v>1380</v>
      </c>
      <c r="AC108" s="4">
        <v>330</v>
      </c>
      <c r="AD108" s="4">
        <v>6335</v>
      </c>
      <c r="AE108" s="4">
        <v>22873</v>
      </c>
    </row>
    <row r="109" spans="1:31" x14ac:dyDescent="0.25">
      <c r="A109" s="1" t="s">
        <v>17</v>
      </c>
      <c r="B109" s="1">
        <v>2023</v>
      </c>
      <c r="C109" s="1">
        <v>37</v>
      </c>
      <c r="D109" s="4">
        <v>15543</v>
      </c>
      <c r="E109" s="4">
        <v>20810</v>
      </c>
      <c r="F109" s="4">
        <v>8823</v>
      </c>
      <c r="G109" s="4">
        <v>129</v>
      </c>
      <c r="H109" s="4">
        <v>4382</v>
      </c>
      <c r="I109" s="4">
        <v>34531</v>
      </c>
      <c r="J109" s="4">
        <v>2738</v>
      </c>
      <c r="K109" s="4">
        <v>3802</v>
      </c>
      <c r="L109" s="4">
        <v>3158</v>
      </c>
      <c r="M109" s="4">
        <v>809</v>
      </c>
      <c r="N109" s="4">
        <v>865</v>
      </c>
      <c r="O109" s="4">
        <v>23</v>
      </c>
      <c r="P109" s="4">
        <v>135</v>
      </c>
      <c r="Q109" s="4">
        <v>3999</v>
      </c>
      <c r="R109" s="4">
        <v>13551</v>
      </c>
      <c r="S109" s="4">
        <v>19795</v>
      </c>
      <c r="T109" s="4">
        <v>6539</v>
      </c>
      <c r="U109" s="4">
        <v>451</v>
      </c>
      <c r="V109" s="4">
        <v>3196</v>
      </c>
      <c r="W109" s="4">
        <v>23969</v>
      </c>
      <c r="X109" s="4">
        <v>13464</v>
      </c>
      <c r="Y109" s="4">
        <v>0</v>
      </c>
      <c r="Z109" s="4">
        <v>2200</v>
      </c>
      <c r="AA109" s="4">
        <v>197</v>
      </c>
      <c r="AB109" s="4">
        <v>138</v>
      </c>
      <c r="AC109" s="4">
        <v>22</v>
      </c>
      <c r="AD109" s="4">
        <v>454</v>
      </c>
      <c r="AE109" s="4">
        <v>3828</v>
      </c>
    </row>
    <row r="110" spans="1:31" x14ac:dyDescent="0.25">
      <c r="A110" s="1" t="s">
        <v>20</v>
      </c>
      <c r="B110" s="1">
        <v>2023</v>
      </c>
      <c r="C110" s="1">
        <v>10</v>
      </c>
      <c r="D110" s="4">
        <v>670</v>
      </c>
      <c r="E110" s="4">
        <v>774</v>
      </c>
      <c r="F110" s="4">
        <v>433</v>
      </c>
      <c r="G110" s="4">
        <v>117</v>
      </c>
      <c r="H110" s="4">
        <v>532</v>
      </c>
      <c r="I110" s="4">
        <v>1785</v>
      </c>
      <c r="J110" s="4">
        <v>163</v>
      </c>
      <c r="K110" s="4">
        <v>0</v>
      </c>
      <c r="L110" s="4">
        <v>101</v>
      </c>
      <c r="M110" s="4">
        <v>19</v>
      </c>
      <c r="N110" s="4">
        <v>81</v>
      </c>
      <c r="O110" s="4">
        <v>0</v>
      </c>
      <c r="P110" s="4">
        <v>114</v>
      </c>
      <c r="Q110" s="4">
        <v>59</v>
      </c>
      <c r="R110" s="4">
        <v>417</v>
      </c>
      <c r="S110" s="4">
        <v>306</v>
      </c>
      <c r="T110" s="4">
        <v>523</v>
      </c>
      <c r="U110" s="4">
        <v>246</v>
      </c>
      <c r="V110" s="4">
        <v>166</v>
      </c>
      <c r="W110" s="4">
        <v>1012</v>
      </c>
      <c r="X110" s="4">
        <v>213</v>
      </c>
      <c r="Y110" s="4">
        <v>0</v>
      </c>
      <c r="Z110" s="4">
        <v>115</v>
      </c>
      <c r="AA110" s="4">
        <v>40</v>
      </c>
      <c r="AB110" s="4">
        <v>21</v>
      </c>
      <c r="AC110" s="4">
        <v>1</v>
      </c>
      <c r="AD110" s="4">
        <v>250</v>
      </c>
      <c r="AE110" s="4">
        <v>30</v>
      </c>
    </row>
    <row r="111" spans="1:31" x14ac:dyDescent="0.25">
      <c r="A111" s="1" t="s">
        <v>23</v>
      </c>
      <c r="B111" s="1">
        <v>2023</v>
      </c>
      <c r="C111" s="1">
        <v>2</v>
      </c>
      <c r="D111" s="4">
        <v>428</v>
      </c>
      <c r="E111" s="4">
        <v>678</v>
      </c>
      <c r="F111" s="4">
        <v>6</v>
      </c>
      <c r="G111" s="4">
        <v>0</v>
      </c>
      <c r="H111" s="4">
        <v>43</v>
      </c>
      <c r="I111" s="4">
        <v>996</v>
      </c>
      <c r="J111" s="4">
        <v>21</v>
      </c>
      <c r="K111" s="4">
        <v>49</v>
      </c>
      <c r="L111" s="4">
        <v>23</v>
      </c>
      <c r="M111" s="4">
        <v>0</v>
      </c>
      <c r="N111" s="4">
        <v>51</v>
      </c>
      <c r="O111" s="4">
        <v>1</v>
      </c>
      <c r="P111" s="4">
        <v>0</v>
      </c>
      <c r="Q111" s="4">
        <v>48</v>
      </c>
      <c r="R111" s="4">
        <v>158</v>
      </c>
      <c r="S111" s="4">
        <v>49</v>
      </c>
      <c r="T111" s="4">
        <v>128</v>
      </c>
      <c r="U111" s="4">
        <v>0</v>
      </c>
      <c r="V111" s="4">
        <v>0</v>
      </c>
      <c r="W111" s="4">
        <v>307</v>
      </c>
      <c r="X111" s="4">
        <v>14</v>
      </c>
      <c r="Y111" s="4">
        <v>0</v>
      </c>
      <c r="Z111" s="4">
        <v>2</v>
      </c>
      <c r="AA111" s="4">
        <v>0</v>
      </c>
      <c r="AB111" s="4">
        <v>1</v>
      </c>
      <c r="AC111" s="4">
        <v>0</v>
      </c>
      <c r="AD111" s="4">
        <v>0</v>
      </c>
      <c r="AE111" s="4">
        <v>16</v>
      </c>
    </row>
    <row r="112" spans="1:31" x14ac:dyDescent="0.25">
      <c r="A112" s="1" t="s">
        <v>26</v>
      </c>
      <c r="B112" s="1">
        <v>2023</v>
      </c>
      <c r="C112" s="1">
        <v>63</v>
      </c>
      <c r="D112" s="4">
        <v>22021</v>
      </c>
      <c r="E112" s="4">
        <v>49676</v>
      </c>
      <c r="F112" s="4">
        <v>14165</v>
      </c>
      <c r="G112" s="4">
        <v>1340</v>
      </c>
      <c r="H112" s="4">
        <v>5165</v>
      </c>
      <c r="I112" s="4">
        <v>58411</v>
      </c>
      <c r="J112" s="4">
        <v>1442</v>
      </c>
      <c r="K112" s="4">
        <v>11410</v>
      </c>
      <c r="L112" s="4">
        <v>7757</v>
      </c>
      <c r="M112" s="4">
        <v>2088</v>
      </c>
      <c r="N112" s="4">
        <v>1907</v>
      </c>
      <c r="O112" s="4">
        <v>102</v>
      </c>
      <c r="P112" s="4">
        <v>1231</v>
      </c>
      <c r="Q112" s="4">
        <v>6010</v>
      </c>
      <c r="R112" s="4">
        <v>16565</v>
      </c>
      <c r="S112" s="4">
        <v>25088</v>
      </c>
      <c r="T112" s="4">
        <v>10501</v>
      </c>
      <c r="U112" s="4">
        <v>2884</v>
      </c>
      <c r="V112" s="4">
        <v>4245</v>
      </c>
      <c r="W112" s="4">
        <v>37831</v>
      </c>
      <c r="X112" s="4">
        <v>7869</v>
      </c>
      <c r="Y112" s="4">
        <v>0</v>
      </c>
      <c r="Z112" s="4">
        <v>6983</v>
      </c>
      <c r="AA112" s="4">
        <v>2736</v>
      </c>
      <c r="AB112" s="4">
        <v>331</v>
      </c>
      <c r="AC112" s="4">
        <v>54</v>
      </c>
      <c r="AD112" s="4">
        <v>2754</v>
      </c>
      <c r="AE112" s="4">
        <v>3980</v>
      </c>
    </row>
    <row r="113" spans="1:31" x14ac:dyDescent="0.25">
      <c r="A113" s="1" t="s">
        <v>29</v>
      </c>
      <c r="B113" s="1">
        <v>2023</v>
      </c>
      <c r="C113" s="1">
        <v>52</v>
      </c>
      <c r="D113" s="4">
        <v>10493</v>
      </c>
      <c r="E113" s="4">
        <v>11697</v>
      </c>
      <c r="F113" s="4">
        <v>6393</v>
      </c>
      <c r="G113" s="4">
        <v>160</v>
      </c>
      <c r="H113" s="4">
        <v>2714</v>
      </c>
      <c r="I113" s="4">
        <v>19120</v>
      </c>
      <c r="J113" s="4">
        <v>422</v>
      </c>
      <c r="K113" s="4">
        <v>497</v>
      </c>
      <c r="L113" s="4">
        <v>6740</v>
      </c>
      <c r="M113" s="4">
        <v>1245</v>
      </c>
      <c r="N113" s="4">
        <v>882</v>
      </c>
      <c r="O113" s="4">
        <v>53</v>
      </c>
      <c r="P113" s="4">
        <v>173</v>
      </c>
      <c r="Q113" s="4">
        <v>1817</v>
      </c>
      <c r="R113" s="4">
        <v>7610</v>
      </c>
      <c r="S113" s="4">
        <v>13654</v>
      </c>
      <c r="T113" s="4">
        <v>4259</v>
      </c>
      <c r="U113" s="4">
        <v>412</v>
      </c>
      <c r="V113" s="4">
        <v>3024</v>
      </c>
      <c r="W113" s="4">
        <v>15859</v>
      </c>
      <c r="X113" s="4">
        <v>3582</v>
      </c>
      <c r="Y113" s="4">
        <v>0</v>
      </c>
      <c r="Z113" s="4">
        <v>6240</v>
      </c>
      <c r="AA113" s="4">
        <v>375</v>
      </c>
      <c r="AB113" s="4">
        <v>422</v>
      </c>
      <c r="AC113" s="4">
        <v>68</v>
      </c>
      <c r="AD113" s="4">
        <v>625</v>
      </c>
      <c r="AE113" s="4">
        <v>2983</v>
      </c>
    </row>
    <row r="114" spans="1:31" x14ac:dyDescent="0.25">
      <c r="A114" s="1" t="s">
        <v>32</v>
      </c>
      <c r="B114" s="1">
        <v>2023</v>
      </c>
      <c r="C114" s="1">
        <v>6</v>
      </c>
      <c r="D114" s="4">
        <v>2185</v>
      </c>
      <c r="E114" s="4">
        <v>8997</v>
      </c>
      <c r="F114" s="4">
        <v>110</v>
      </c>
      <c r="G114" s="4">
        <v>314</v>
      </c>
      <c r="H114" s="4">
        <v>13</v>
      </c>
      <c r="I114" s="4">
        <v>5780</v>
      </c>
      <c r="J114" s="4">
        <v>659</v>
      </c>
      <c r="K114" s="4">
        <v>561</v>
      </c>
      <c r="L114" s="4">
        <v>1127</v>
      </c>
      <c r="M114" s="4">
        <v>0</v>
      </c>
      <c r="N114" s="4">
        <v>209</v>
      </c>
      <c r="O114" s="4">
        <v>21</v>
      </c>
      <c r="P114" s="4">
        <v>309</v>
      </c>
      <c r="Q114" s="4">
        <v>2394</v>
      </c>
      <c r="R114" s="4">
        <v>2479</v>
      </c>
      <c r="S114" s="4">
        <v>6195</v>
      </c>
      <c r="T114" s="4">
        <v>545</v>
      </c>
      <c r="U114" s="4">
        <v>795</v>
      </c>
      <c r="V114" s="4">
        <v>46</v>
      </c>
      <c r="W114" s="4">
        <v>4975</v>
      </c>
      <c r="X114" s="4">
        <v>2329</v>
      </c>
      <c r="Y114" s="4">
        <v>13</v>
      </c>
      <c r="Z114" s="4">
        <v>800</v>
      </c>
      <c r="AA114" s="4">
        <v>3</v>
      </c>
      <c r="AB114" s="4">
        <v>54</v>
      </c>
      <c r="AC114" s="4">
        <v>1</v>
      </c>
      <c r="AD114" s="4">
        <v>753</v>
      </c>
      <c r="AE114" s="4">
        <v>944</v>
      </c>
    </row>
    <row r="115" spans="1:31" x14ac:dyDescent="0.25">
      <c r="A115" s="1" t="s">
        <v>35</v>
      </c>
      <c r="B115" s="1">
        <v>2023</v>
      </c>
      <c r="C115" s="1">
        <v>16</v>
      </c>
      <c r="D115" s="4">
        <v>4610</v>
      </c>
      <c r="E115" s="4">
        <v>6207</v>
      </c>
      <c r="F115" s="4">
        <v>667</v>
      </c>
      <c r="G115" s="4">
        <v>0</v>
      </c>
      <c r="H115" s="4">
        <v>594</v>
      </c>
      <c r="I115" s="4">
        <v>9249</v>
      </c>
      <c r="J115" s="4">
        <v>488</v>
      </c>
      <c r="K115" s="4">
        <v>728</v>
      </c>
      <c r="L115" s="4">
        <v>420</v>
      </c>
      <c r="M115" s="4">
        <v>248</v>
      </c>
      <c r="N115" s="4">
        <v>345</v>
      </c>
      <c r="O115" s="4">
        <v>10</v>
      </c>
      <c r="P115" s="4">
        <v>0</v>
      </c>
      <c r="Q115" s="4">
        <v>871</v>
      </c>
      <c r="R115" s="4">
        <v>3827</v>
      </c>
      <c r="S115" s="4">
        <v>4008</v>
      </c>
      <c r="T115" s="4">
        <v>1363</v>
      </c>
      <c r="U115" s="4">
        <v>2</v>
      </c>
      <c r="V115" s="4">
        <v>375</v>
      </c>
      <c r="W115" s="4">
        <v>5992</v>
      </c>
      <c r="X115" s="4">
        <v>2442</v>
      </c>
      <c r="Y115" s="4">
        <v>0</v>
      </c>
      <c r="Z115" s="4">
        <v>600</v>
      </c>
      <c r="AA115" s="4">
        <v>53</v>
      </c>
      <c r="AB115" s="4">
        <v>55</v>
      </c>
      <c r="AC115" s="4">
        <v>0</v>
      </c>
      <c r="AD115" s="4">
        <v>0</v>
      </c>
      <c r="AE115" s="4">
        <v>561</v>
      </c>
    </row>
    <row r="116" spans="1:31" x14ac:dyDescent="0.25">
      <c r="A116" s="1" t="s">
        <v>38</v>
      </c>
      <c r="B116" s="1">
        <v>2023</v>
      </c>
      <c r="C116" s="1">
        <v>21</v>
      </c>
      <c r="D116" s="4">
        <v>3368</v>
      </c>
      <c r="E116" s="4">
        <v>10236</v>
      </c>
      <c r="F116" s="4">
        <v>576</v>
      </c>
      <c r="G116" s="4">
        <v>88</v>
      </c>
      <c r="H116" s="4">
        <v>1645</v>
      </c>
      <c r="I116" s="4">
        <v>10028</v>
      </c>
      <c r="J116" s="4">
        <v>446</v>
      </c>
      <c r="K116" s="4">
        <v>2814</v>
      </c>
      <c r="L116" s="4">
        <v>719</v>
      </c>
      <c r="M116" s="4">
        <v>521</v>
      </c>
      <c r="N116" s="4">
        <v>323</v>
      </c>
      <c r="O116" s="4">
        <v>21</v>
      </c>
      <c r="P116" s="4">
        <v>94</v>
      </c>
      <c r="Q116" s="4">
        <v>862</v>
      </c>
      <c r="R116" s="4">
        <v>3219</v>
      </c>
      <c r="S116" s="4">
        <v>6148</v>
      </c>
      <c r="T116" s="4">
        <v>1652</v>
      </c>
      <c r="U116" s="4">
        <v>283</v>
      </c>
      <c r="V116" s="4">
        <v>1464</v>
      </c>
      <c r="W116" s="4">
        <v>7658</v>
      </c>
      <c r="X116" s="4">
        <v>4558</v>
      </c>
      <c r="Y116" s="4">
        <v>77</v>
      </c>
      <c r="Z116" s="4">
        <v>476</v>
      </c>
      <c r="AA116" s="4">
        <v>455</v>
      </c>
      <c r="AB116" s="4">
        <v>65</v>
      </c>
      <c r="AC116" s="4">
        <v>2</v>
      </c>
      <c r="AD116" s="4">
        <v>325</v>
      </c>
      <c r="AE116" s="4">
        <v>612</v>
      </c>
    </row>
    <row r="117" spans="1:31" x14ac:dyDescent="0.25">
      <c r="A117" s="1" t="s">
        <v>41</v>
      </c>
      <c r="B117" s="1">
        <v>2023</v>
      </c>
      <c r="C117" s="1">
        <v>29</v>
      </c>
      <c r="D117" s="4">
        <v>7364</v>
      </c>
      <c r="E117" s="4">
        <v>7328</v>
      </c>
      <c r="F117" s="4">
        <v>7201</v>
      </c>
      <c r="G117" s="4">
        <v>150</v>
      </c>
      <c r="H117" s="4">
        <v>964</v>
      </c>
      <c r="I117" s="4">
        <v>17086</v>
      </c>
      <c r="J117" s="4">
        <v>382</v>
      </c>
      <c r="K117" s="4">
        <v>312</v>
      </c>
      <c r="L117" s="4">
        <v>1589</v>
      </c>
      <c r="M117" s="4">
        <v>132</v>
      </c>
      <c r="N117" s="4">
        <v>684</v>
      </c>
      <c r="O117" s="4">
        <v>59</v>
      </c>
      <c r="P117" s="4">
        <v>153</v>
      </c>
      <c r="Q117" s="4">
        <v>1954</v>
      </c>
      <c r="R117" s="4">
        <v>5363</v>
      </c>
      <c r="S117" s="4">
        <v>4151</v>
      </c>
      <c r="T117" s="4">
        <v>8832</v>
      </c>
      <c r="U117" s="4">
        <v>425</v>
      </c>
      <c r="V117" s="4">
        <v>455</v>
      </c>
      <c r="W117" s="4">
        <v>13976</v>
      </c>
      <c r="X117" s="4">
        <v>2278</v>
      </c>
      <c r="Y117" s="4">
        <v>72</v>
      </c>
      <c r="Z117" s="4">
        <v>844</v>
      </c>
      <c r="AA117" s="4">
        <v>70</v>
      </c>
      <c r="AB117" s="4">
        <v>153</v>
      </c>
      <c r="AC117" s="4">
        <v>5</v>
      </c>
      <c r="AD117" s="4">
        <v>455</v>
      </c>
      <c r="AE117" s="4">
        <v>1609</v>
      </c>
    </row>
    <row r="118" spans="1:31" x14ac:dyDescent="0.25">
      <c r="A118" s="1" t="s">
        <v>44</v>
      </c>
      <c r="B118" s="1">
        <v>2023</v>
      </c>
      <c r="C118" s="1">
        <v>31</v>
      </c>
      <c r="D118" s="4">
        <v>8206</v>
      </c>
      <c r="E118" s="4">
        <v>16647</v>
      </c>
      <c r="F118" s="4">
        <v>3232</v>
      </c>
      <c r="G118" s="4">
        <v>255</v>
      </c>
      <c r="H118" s="4">
        <v>1865</v>
      </c>
      <c r="I118" s="4">
        <v>18441</v>
      </c>
      <c r="J118" s="4">
        <v>853</v>
      </c>
      <c r="K118" s="4">
        <v>2132</v>
      </c>
      <c r="L118" s="4">
        <v>3300</v>
      </c>
      <c r="M118" s="4">
        <v>1239</v>
      </c>
      <c r="N118" s="4">
        <v>811</v>
      </c>
      <c r="O118" s="4">
        <v>15</v>
      </c>
      <c r="P118" s="4">
        <v>318</v>
      </c>
      <c r="Q118" s="4">
        <v>3351</v>
      </c>
      <c r="R118" s="4">
        <v>5901</v>
      </c>
      <c r="S118" s="4">
        <v>9404</v>
      </c>
      <c r="T118" s="4">
        <v>2867</v>
      </c>
      <c r="U118" s="4">
        <v>504</v>
      </c>
      <c r="V118" s="4">
        <v>1919</v>
      </c>
      <c r="W118" s="4">
        <v>10812</v>
      </c>
      <c r="X118" s="4">
        <v>4969</v>
      </c>
      <c r="Y118" s="4">
        <v>0</v>
      </c>
      <c r="Z118" s="4">
        <v>1610</v>
      </c>
      <c r="AA118" s="4">
        <v>1942</v>
      </c>
      <c r="AB118" s="4">
        <v>130</v>
      </c>
      <c r="AC118" s="4">
        <v>8</v>
      </c>
      <c r="AD118" s="4">
        <v>448</v>
      </c>
      <c r="AE118" s="4">
        <v>2525</v>
      </c>
    </row>
    <row r="119" spans="1:31" x14ac:dyDescent="0.25">
      <c r="A119" s="1" t="s">
        <v>47</v>
      </c>
      <c r="B119" s="1">
        <v>2023</v>
      </c>
      <c r="C119" s="1">
        <v>22</v>
      </c>
      <c r="D119" s="4">
        <v>5033</v>
      </c>
      <c r="E119" s="4">
        <v>3761</v>
      </c>
      <c r="F119" s="4">
        <v>4939</v>
      </c>
      <c r="G119" s="4">
        <v>137</v>
      </c>
      <c r="H119" s="4">
        <v>184</v>
      </c>
      <c r="I119" s="4">
        <v>10449</v>
      </c>
      <c r="J119" s="4">
        <v>192</v>
      </c>
      <c r="K119" s="4">
        <v>362</v>
      </c>
      <c r="L119" s="4">
        <v>2327</v>
      </c>
      <c r="M119" s="4">
        <v>10</v>
      </c>
      <c r="N119" s="4">
        <v>352</v>
      </c>
      <c r="O119" s="4">
        <v>5</v>
      </c>
      <c r="P119" s="4">
        <v>99</v>
      </c>
      <c r="Q119" s="4">
        <v>765</v>
      </c>
      <c r="R119" s="4">
        <v>4203</v>
      </c>
      <c r="S119" s="4">
        <v>5617</v>
      </c>
      <c r="T119" s="4">
        <v>5308</v>
      </c>
      <c r="U119" s="4">
        <v>429</v>
      </c>
      <c r="V119" s="4">
        <v>390</v>
      </c>
      <c r="W119" s="4">
        <v>10202</v>
      </c>
      <c r="X119" s="4">
        <v>2620</v>
      </c>
      <c r="Y119" s="4">
        <v>0</v>
      </c>
      <c r="Z119" s="4">
        <v>1283</v>
      </c>
      <c r="AA119" s="4">
        <v>37</v>
      </c>
      <c r="AB119" s="4">
        <v>111</v>
      </c>
      <c r="AC119" s="4">
        <v>3</v>
      </c>
      <c r="AD119" s="4">
        <v>412</v>
      </c>
      <c r="AE119" s="4">
        <v>1128</v>
      </c>
    </row>
    <row r="120" spans="1:31" x14ac:dyDescent="0.25">
      <c r="A120" s="1" t="s">
        <v>50</v>
      </c>
      <c r="B120" s="1">
        <v>2023</v>
      </c>
      <c r="C120" s="1">
        <v>21</v>
      </c>
      <c r="D120" s="4">
        <v>6230</v>
      </c>
      <c r="E120" s="4">
        <v>7668</v>
      </c>
      <c r="F120" s="4">
        <v>2221</v>
      </c>
      <c r="G120" s="4">
        <v>139</v>
      </c>
      <c r="H120" s="4">
        <v>416</v>
      </c>
      <c r="I120" s="4">
        <v>10168</v>
      </c>
      <c r="J120" s="4">
        <v>435</v>
      </c>
      <c r="K120" s="4">
        <v>1991</v>
      </c>
      <c r="L120" s="4">
        <v>2307</v>
      </c>
      <c r="M120" s="4">
        <v>36</v>
      </c>
      <c r="N120" s="4">
        <v>307</v>
      </c>
      <c r="O120" s="4">
        <v>7</v>
      </c>
      <c r="P120" s="4">
        <v>76</v>
      </c>
      <c r="Q120" s="4">
        <v>1275</v>
      </c>
      <c r="R120" s="4">
        <v>6431</v>
      </c>
      <c r="S120" s="4">
        <v>9082</v>
      </c>
      <c r="T120" s="4">
        <v>1726</v>
      </c>
      <c r="U120" s="4">
        <v>190</v>
      </c>
      <c r="V120" s="4">
        <v>812</v>
      </c>
      <c r="W120" s="4">
        <v>8451</v>
      </c>
      <c r="X120" s="4">
        <v>3115</v>
      </c>
      <c r="Y120" s="4">
        <v>0</v>
      </c>
      <c r="Z120" s="4">
        <v>4242</v>
      </c>
      <c r="AA120" s="4">
        <v>34</v>
      </c>
      <c r="AB120" s="4">
        <v>155</v>
      </c>
      <c r="AC120" s="4">
        <v>4</v>
      </c>
      <c r="AD120" s="4">
        <v>118</v>
      </c>
      <c r="AE120" s="4">
        <v>1835</v>
      </c>
    </row>
    <row r="121" spans="1:31" x14ac:dyDescent="0.25">
      <c r="A121" s="1" t="s">
        <v>53</v>
      </c>
      <c r="B121" s="1">
        <v>2023</v>
      </c>
      <c r="C121" s="1">
        <v>21</v>
      </c>
      <c r="D121" s="4">
        <v>3033</v>
      </c>
      <c r="E121" s="4">
        <v>11360</v>
      </c>
      <c r="F121" s="4">
        <v>1742</v>
      </c>
      <c r="G121" s="4">
        <v>78</v>
      </c>
      <c r="H121" s="4">
        <v>919</v>
      </c>
      <c r="I121" s="4">
        <v>8792</v>
      </c>
      <c r="J121" s="4">
        <v>311</v>
      </c>
      <c r="K121" s="4">
        <v>1856</v>
      </c>
      <c r="L121" s="4">
        <v>5071</v>
      </c>
      <c r="M121" s="4">
        <v>87</v>
      </c>
      <c r="N121" s="4">
        <v>629</v>
      </c>
      <c r="O121" s="4">
        <v>24</v>
      </c>
      <c r="P121" s="4">
        <v>216</v>
      </c>
      <c r="Q121" s="4">
        <v>1301</v>
      </c>
      <c r="R121" s="4">
        <v>3527</v>
      </c>
      <c r="S121" s="4">
        <v>11090</v>
      </c>
      <c r="T121" s="4">
        <v>1069</v>
      </c>
      <c r="U121" s="4">
        <v>543</v>
      </c>
      <c r="V121" s="4">
        <v>574</v>
      </c>
      <c r="W121" s="4">
        <v>5945</v>
      </c>
      <c r="X121" s="4">
        <v>2620</v>
      </c>
      <c r="Y121" s="4">
        <v>28</v>
      </c>
      <c r="Z121" s="4">
        <v>4666</v>
      </c>
      <c r="AA121" s="4">
        <v>39</v>
      </c>
      <c r="AB121" s="4">
        <v>189</v>
      </c>
      <c r="AC121" s="4">
        <v>22</v>
      </c>
      <c r="AD121" s="4">
        <v>454</v>
      </c>
      <c r="AE121" s="4">
        <v>3444</v>
      </c>
    </row>
    <row r="122" spans="1:31" x14ac:dyDescent="0.25">
      <c r="A122" s="1" t="s">
        <v>56</v>
      </c>
      <c r="B122" s="1">
        <v>2023</v>
      </c>
      <c r="C122" s="1">
        <v>23</v>
      </c>
      <c r="D122" s="4">
        <v>4253</v>
      </c>
      <c r="E122" s="4">
        <v>3068</v>
      </c>
      <c r="F122" s="4">
        <v>7418</v>
      </c>
      <c r="G122" s="4">
        <v>342</v>
      </c>
      <c r="H122" s="4">
        <v>680</v>
      </c>
      <c r="I122" s="4">
        <v>13708</v>
      </c>
      <c r="J122" s="4">
        <v>371</v>
      </c>
      <c r="K122" s="4">
        <v>40</v>
      </c>
      <c r="L122" s="4">
        <v>200</v>
      </c>
      <c r="M122" s="4">
        <v>1</v>
      </c>
      <c r="N122" s="4">
        <v>106</v>
      </c>
      <c r="O122" s="4">
        <v>2</v>
      </c>
      <c r="P122" s="4">
        <v>281</v>
      </c>
      <c r="Q122" s="4">
        <v>519</v>
      </c>
      <c r="R122" s="4">
        <v>1760</v>
      </c>
      <c r="S122" s="4">
        <v>520</v>
      </c>
      <c r="T122" s="4">
        <v>3792</v>
      </c>
      <c r="U122" s="4">
        <v>489</v>
      </c>
      <c r="V122" s="4">
        <v>719</v>
      </c>
      <c r="W122" s="4">
        <v>5505</v>
      </c>
      <c r="X122" s="4">
        <v>327</v>
      </c>
      <c r="Y122" s="4">
        <v>3</v>
      </c>
      <c r="Z122" s="4">
        <v>186</v>
      </c>
      <c r="AA122" s="4">
        <v>2</v>
      </c>
      <c r="AB122" s="4">
        <v>15</v>
      </c>
      <c r="AC122" s="4">
        <v>1</v>
      </c>
      <c r="AD122" s="4">
        <v>453</v>
      </c>
      <c r="AE122" s="4">
        <v>287</v>
      </c>
    </row>
    <row r="123" spans="1:31" x14ac:dyDescent="0.25">
      <c r="A123" s="1" t="s">
        <v>59</v>
      </c>
      <c r="B123" s="1">
        <v>2023</v>
      </c>
      <c r="C123" s="1">
        <v>17</v>
      </c>
      <c r="D123" s="4">
        <v>3718</v>
      </c>
      <c r="E123" s="4">
        <v>7911</v>
      </c>
      <c r="F123" s="4">
        <v>1449</v>
      </c>
      <c r="G123" s="4">
        <v>216</v>
      </c>
      <c r="H123" s="4">
        <v>179</v>
      </c>
      <c r="I123" s="4">
        <v>8650</v>
      </c>
      <c r="J123" s="4">
        <v>424</v>
      </c>
      <c r="K123" s="4">
        <v>316</v>
      </c>
      <c r="L123" s="4">
        <v>2141</v>
      </c>
      <c r="M123" s="4">
        <v>21</v>
      </c>
      <c r="N123" s="4">
        <v>281</v>
      </c>
      <c r="O123" s="4">
        <v>8</v>
      </c>
      <c r="P123" s="4">
        <v>207</v>
      </c>
      <c r="Q123" s="4">
        <v>1407</v>
      </c>
      <c r="R123" s="4">
        <v>4789</v>
      </c>
      <c r="S123" s="4">
        <v>5079</v>
      </c>
      <c r="T123" s="4">
        <v>437</v>
      </c>
      <c r="U123" s="4">
        <v>761</v>
      </c>
      <c r="V123" s="4">
        <v>1621</v>
      </c>
      <c r="W123" s="4">
        <v>6444</v>
      </c>
      <c r="X123" s="4">
        <v>2523</v>
      </c>
      <c r="Y123" s="4">
        <v>0</v>
      </c>
      <c r="Z123" s="4">
        <v>1305</v>
      </c>
      <c r="AA123" s="4">
        <v>15</v>
      </c>
      <c r="AB123" s="4">
        <v>50</v>
      </c>
      <c r="AC123" s="4">
        <v>1</v>
      </c>
      <c r="AD123" s="4">
        <v>721</v>
      </c>
      <c r="AE123" s="4">
        <v>1560</v>
      </c>
    </row>
    <row r="124" spans="1:31" x14ac:dyDescent="0.25">
      <c r="A124" s="1" t="s">
        <v>62</v>
      </c>
      <c r="B124" s="1">
        <v>2023</v>
      </c>
      <c r="C124" s="1">
        <v>5</v>
      </c>
      <c r="D124" s="4">
        <v>2480</v>
      </c>
      <c r="E124" s="4">
        <v>1666</v>
      </c>
      <c r="F124" s="4">
        <v>1349</v>
      </c>
      <c r="G124" s="4">
        <v>39</v>
      </c>
      <c r="H124" s="4">
        <v>310</v>
      </c>
      <c r="I124" s="4">
        <v>5059</v>
      </c>
      <c r="J124" s="4">
        <v>290</v>
      </c>
      <c r="K124" s="4">
        <v>23</v>
      </c>
      <c r="L124" s="4">
        <v>73</v>
      </c>
      <c r="M124" s="4">
        <v>22</v>
      </c>
      <c r="N124" s="4">
        <v>130</v>
      </c>
      <c r="O124" s="4">
        <v>0</v>
      </c>
      <c r="P124" s="4">
        <v>30</v>
      </c>
      <c r="Q124" s="4">
        <v>184</v>
      </c>
      <c r="R124" s="4">
        <v>778</v>
      </c>
      <c r="S124" s="4">
        <v>666</v>
      </c>
      <c r="T124" s="4">
        <v>947</v>
      </c>
      <c r="U124" s="4">
        <v>41</v>
      </c>
      <c r="V124" s="4">
        <v>84</v>
      </c>
      <c r="W124" s="4">
        <v>1791</v>
      </c>
      <c r="X124" s="4">
        <v>594</v>
      </c>
      <c r="Y124" s="4">
        <v>0</v>
      </c>
      <c r="Z124" s="4">
        <v>47</v>
      </c>
      <c r="AA124" s="4">
        <v>7</v>
      </c>
      <c r="AB124" s="4">
        <v>8</v>
      </c>
      <c r="AC124" s="4">
        <v>0</v>
      </c>
      <c r="AD124" s="4">
        <v>34</v>
      </c>
      <c r="AE124" s="4">
        <v>87</v>
      </c>
    </row>
    <row r="125" spans="1:31" x14ac:dyDescent="0.25">
      <c r="A125" s="1" t="s">
        <v>65</v>
      </c>
      <c r="B125" s="1">
        <v>2023</v>
      </c>
      <c r="C125" s="1">
        <v>29</v>
      </c>
      <c r="D125" s="4">
        <v>8837</v>
      </c>
      <c r="E125" s="4">
        <v>13003</v>
      </c>
      <c r="F125" s="4">
        <v>1626</v>
      </c>
      <c r="G125" s="4">
        <v>628</v>
      </c>
      <c r="H125" s="4">
        <v>664</v>
      </c>
      <c r="I125" s="4">
        <v>19773</v>
      </c>
      <c r="J125" s="4">
        <v>678</v>
      </c>
      <c r="K125" s="4">
        <v>1345</v>
      </c>
      <c r="L125" s="4">
        <v>708</v>
      </c>
      <c r="M125" s="4">
        <v>51</v>
      </c>
      <c r="N125" s="4">
        <v>524</v>
      </c>
      <c r="O125" s="4">
        <v>37</v>
      </c>
      <c r="P125" s="4">
        <v>603</v>
      </c>
      <c r="Q125" s="4">
        <v>1245</v>
      </c>
      <c r="R125" s="4">
        <v>4901</v>
      </c>
      <c r="S125" s="4">
        <v>11925</v>
      </c>
      <c r="T125" s="4">
        <v>3912</v>
      </c>
      <c r="U125" s="4">
        <v>1306</v>
      </c>
      <c r="V125" s="4">
        <v>1149</v>
      </c>
      <c r="W125" s="4">
        <v>12438</v>
      </c>
      <c r="X125" s="4">
        <v>4087</v>
      </c>
      <c r="Y125" s="4">
        <v>0</v>
      </c>
      <c r="Z125" s="4">
        <v>1802</v>
      </c>
      <c r="AA125" s="4">
        <v>13</v>
      </c>
      <c r="AB125" s="4">
        <v>112</v>
      </c>
      <c r="AC125" s="4">
        <v>49</v>
      </c>
      <c r="AD125" s="4">
        <v>1293</v>
      </c>
      <c r="AE125" s="4">
        <v>3327</v>
      </c>
    </row>
    <row r="126" spans="1:31" x14ac:dyDescent="0.25">
      <c r="A126" s="1" t="s">
        <v>68</v>
      </c>
      <c r="B126" s="1">
        <v>2023</v>
      </c>
      <c r="C126" s="1">
        <v>30</v>
      </c>
      <c r="D126" s="4">
        <v>8005</v>
      </c>
      <c r="E126" s="4">
        <v>6027</v>
      </c>
      <c r="F126" s="4">
        <v>3028</v>
      </c>
      <c r="G126" s="4">
        <v>419</v>
      </c>
      <c r="H126" s="4">
        <v>805</v>
      </c>
      <c r="I126" s="4">
        <v>14512</v>
      </c>
      <c r="J126" s="4">
        <v>442</v>
      </c>
      <c r="K126" s="4">
        <v>1392</v>
      </c>
      <c r="L126" s="4">
        <v>1261</v>
      </c>
      <c r="M126" s="4">
        <v>0</v>
      </c>
      <c r="N126" s="4">
        <v>339</v>
      </c>
      <c r="O126" s="4">
        <v>6</v>
      </c>
      <c r="P126" s="4">
        <v>418</v>
      </c>
      <c r="Q126" s="4">
        <v>923</v>
      </c>
      <c r="R126" s="4">
        <v>3227</v>
      </c>
      <c r="S126" s="4">
        <v>2626</v>
      </c>
      <c r="T126" s="4">
        <v>4798</v>
      </c>
      <c r="U126" s="4">
        <v>811</v>
      </c>
      <c r="V126" s="4">
        <v>511</v>
      </c>
      <c r="W126" s="4">
        <v>8572</v>
      </c>
      <c r="X126" s="4">
        <v>2046</v>
      </c>
      <c r="Y126" s="4">
        <v>0</v>
      </c>
      <c r="Z126" s="4">
        <v>707</v>
      </c>
      <c r="AA126" s="4">
        <v>1</v>
      </c>
      <c r="AB126" s="4">
        <v>37</v>
      </c>
      <c r="AC126" s="4">
        <v>3</v>
      </c>
      <c r="AD126" s="4">
        <v>801</v>
      </c>
      <c r="AE126" s="4">
        <v>969</v>
      </c>
    </row>
    <row r="127" spans="1:31" x14ac:dyDescent="0.25">
      <c r="A127" s="1" t="s">
        <v>71</v>
      </c>
      <c r="B127" s="1">
        <v>2023</v>
      </c>
      <c r="C127" s="1">
        <v>22</v>
      </c>
      <c r="D127" s="4">
        <v>6220</v>
      </c>
      <c r="E127" s="4">
        <v>5509</v>
      </c>
      <c r="F127" s="4">
        <v>2280</v>
      </c>
      <c r="G127" s="4">
        <v>41</v>
      </c>
      <c r="H127" s="4">
        <v>2218</v>
      </c>
      <c r="I127" s="4">
        <v>13098</v>
      </c>
      <c r="J127" s="4">
        <v>1418</v>
      </c>
      <c r="K127" s="4">
        <v>852</v>
      </c>
      <c r="L127" s="4">
        <v>862</v>
      </c>
      <c r="M127" s="4">
        <v>54</v>
      </c>
      <c r="N127" s="4">
        <v>599</v>
      </c>
      <c r="O127" s="4">
        <v>6</v>
      </c>
      <c r="P127" s="4">
        <v>4</v>
      </c>
      <c r="Q127" s="4">
        <v>952</v>
      </c>
      <c r="R127" s="4">
        <v>3859</v>
      </c>
      <c r="S127" s="4">
        <v>5511</v>
      </c>
      <c r="T127" s="4">
        <v>861</v>
      </c>
      <c r="U127" s="4">
        <v>201</v>
      </c>
      <c r="V127" s="4">
        <v>1151</v>
      </c>
      <c r="W127" s="4">
        <v>9810</v>
      </c>
      <c r="X127" s="4">
        <v>3862</v>
      </c>
      <c r="Y127" s="4">
        <v>74</v>
      </c>
      <c r="Z127" s="4">
        <v>709</v>
      </c>
      <c r="AA127" s="4">
        <v>2</v>
      </c>
      <c r="AB127" s="4">
        <v>215</v>
      </c>
      <c r="AC127" s="4">
        <v>4</v>
      </c>
      <c r="AD127" s="4">
        <v>16</v>
      </c>
      <c r="AE127" s="4">
        <v>1388</v>
      </c>
    </row>
    <row r="128" spans="1:31" x14ac:dyDescent="0.25">
      <c r="A128" s="1" t="s">
        <v>74</v>
      </c>
      <c r="B128" s="1">
        <v>2023</v>
      </c>
      <c r="C128" s="1">
        <v>9</v>
      </c>
      <c r="D128" s="4">
        <v>2032</v>
      </c>
      <c r="E128" s="4">
        <v>2973</v>
      </c>
      <c r="F128" s="4">
        <v>900</v>
      </c>
      <c r="G128" s="4">
        <v>52</v>
      </c>
      <c r="H128" s="4">
        <v>159</v>
      </c>
      <c r="I128" s="4">
        <v>4486</v>
      </c>
      <c r="J128" s="4">
        <v>66</v>
      </c>
      <c r="K128" s="4">
        <v>285</v>
      </c>
      <c r="L128" s="4">
        <v>678</v>
      </c>
      <c r="M128" s="4">
        <v>53</v>
      </c>
      <c r="N128" s="4">
        <v>233</v>
      </c>
      <c r="O128" s="4">
        <v>11</v>
      </c>
      <c r="P128" s="4">
        <v>52</v>
      </c>
      <c r="Q128" s="4">
        <v>317</v>
      </c>
      <c r="R128" s="4">
        <v>2437</v>
      </c>
      <c r="S128" s="4">
        <v>5375</v>
      </c>
      <c r="T128" s="4">
        <v>1878</v>
      </c>
      <c r="U128" s="4">
        <v>153</v>
      </c>
      <c r="V128" s="4">
        <v>451</v>
      </c>
      <c r="W128" s="4">
        <v>4702</v>
      </c>
      <c r="X128" s="4">
        <v>918</v>
      </c>
      <c r="Y128" s="4">
        <v>14</v>
      </c>
      <c r="Z128" s="4">
        <v>3542</v>
      </c>
      <c r="AA128" s="4">
        <v>5</v>
      </c>
      <c r="AB128" s="4">
        <v>204</v>
      </c>
      <c r="AC128" s="4">
        <v>18</v>
      </c>
      <c r="AD128" s="4">
        <v>209</v>
      </c>
      <c r="AE128" s="4">
        <v>785</v>
      </c>
    </row>
    <row r="129" spans="1:31" x14ac:dyDescent="0.25">
      <c r="A129" s="1" t="s">
        <v>77</v>
      </c>
      <c r="B129" s="1">
        <v>2023</v>
      </c>
      <c r="C129" s="1">
        <v>17</v>
      </c>
      <c r="D129" s="4">
        <v>3766</v>
      </c>
      <c r="E129" s="4">
        <v>4053</v>
      </c>
      <c r="F129" s="4">
        <v>442</v>
      </c>
      <c r="G129" s="4">
        <v>41</v>
      </c>
      <c r="H129" s="4">
        <v>1869</v>
      </c>
      <c r="I129" s="4">
        <v>7284</v>
      </c>
      <c r="J129" s="4">
        <v>498</v>
      </c>
      <c r="K129" s="4">
        <v>8</v>
      </c>
      <c r="L129" s="4">
        <v>311</v>
      </c>
      <c r="M129" s="4">
        <v>1548</v>
      </c>
      <c r="N129" s="4">
        <v>159</v>
      </c>
      <c r="O129" s="4">
        <v>4</v>
      </c>
      <c r="P129" s="4">
        <v>35</v>
      </c>
      <c r="Q129" s="4">
        <v>355</v>
      </c>
      <c r="R129" s="4">
        <v>3186</v>
      </c>
      <c r="S129" s="4">
        <v>5380</v>
      </c>
      <c r="T129" s="4">
        <v>933</v>
      </c>
      <c r="U129" s="4">
        <v>110</v>
      </c>
      <c r="V129" s="4">
        <v>1276</v>
      </c>
      <c r="W129" s="4">
        <v>5423</v>
      </c>
      <c r="X129" s="4">
        <v>3639</v>
      </c>
      <c r="Y129" s="4">
        <v>2</v>
      </c>
      <c r="Z129" s="4">
        <v>755</v>
      </c>
      <c r="AA129" s="4">
        <v>800</v>
      </c>
      <c r="AB129" s="4">
        <v>34</v>
      </c>
      <c r="AC129" s="4">
        <v>17</v>
      </c>
      <c r="AD129" s="4">
        <v>86</v>
      </c>
      <c r="AE129" s="4">
        <v>362</v>
      </c>
    </row>
    <row r="130" spans="1:31" x14ac:dyDescent="0.25">
      <c r="A130" s="1" t="s">
        <v>80</v>
      </c>
      <c r="B130" s="1">
        <v>2023</v>
      </c>
      <c r="C130" s="1">
        <v>44</v>
      </c>
      <c r="D130" s="4">
        <v>8067</v>
      </c>
      <c r="E130" s="4">
        <v>15948</v>
      </c>
      <c r="F130" s="4">
        <v>5274</v>
      </c>
      <c r="G130" s="4">
        <v>276</v>
      </c>
      <c r="H130" s="4">
        <v>1241</v>
      </c>
      <c r="I130" s="4">
        <v>20505</v>
      </c>
      <c r="J130" s="4">
        <v>670</v>
      </c>
      <c r="K130" s="4">
        <v>97</v>
      </c>
      <c r="L130" s="4">
        <v>4097</v>
      </c>
      <c r="M130" s="4">
        <v>758</v>
      </c>
      <c r="N130" s="4">
        <v>867</v>
      </c>
      <c r="O130" s="4">
        <v>226</v>
      </c>
      <c r="P130" s="4">
        <v>167</v>
      </c>
      <c r="Q130" s="4">
        <v>4977</v>
      </c>
      <c r="R130" s="4">
        <v>8429</v>
      </c>
      <c r="S130" s="4">
        <v>13400</v>
      </c>
      <c r="T130" s="4">
        <v>7963</v>
      </c>
      <c r="U130" s="4">
        <v>567</v>
      </c>
      <c r="V130" s="4">
        <v>1561</v>
      </c>
      <c r="W130" s="4">
        <v>19478</v>
      </c>
      <c r="X130" s="4">
        <v>4483</v>
      </c>
      <c r="Y130" s="4">
        <v>3</v>
      </c>
      <c r="Z130" s="4">
        <v>5167</v>
      </c>
      <c r="AA130" s="4">
        <v>26</v>
      </c>
      <c r="AB130" s="4">
        <v>274</v>
      </c>
      <c r="AC130" s="4">
        <v>220</v>
      </c>
      <c r="AD130" s="4">
        <v>457</v>
      </c>
      <c r="AE130" s="4">
        <v>3195</v>
      </c>
    </row>
    <row r="131" spans="1:31" x14ac:dyDescent="0.25">
      <c r="A131" s="1" t="s">
        <v>83</v>
      </c>
      <c r="B131" s="1">
        <v>2023</v>
      </c>
      <c r="C131" s="1">
        <v>8</v>
      </c>
      <c r="D131" s="4">
        <v>1667</v>
      </c>
      <c r="E131" s="4">
        <v>1165</v>
      </c>
      <c r="F131" s="4">
        <v>617</v>
      </c>
      <c r="G131" s="4">
        <v>0</v>
      </c>
      <c r="H131" s="4">
        <v>604</v>
      </c>
      <c r="I131" s="4">
        <v>3432</v>
      </c>
      <c r="J131" s="4">
        <v>189</v>
      </c>
      <c r="K131" s="4">
        <v>31</v>
      </c>
      <c r="L131" s="4">
        <v>76</v>
      </c>
      <c r="M131" s="4">
        <v>231</v>
      </c>
      <c r="N131" s="4">
        <v>85</v>
      </c>
      <c r="O131" s="4">
        <v>1</v>
      </c>
      <c r="P131" s="4">
        <v>0</v>
      </c>
      <c r="Q131" s="4">
        <v>78</v>
      </c>
      <c r="R131" s="4">
        <v>1429</v>
      </c>
      <c r="S131" s="4">
        <v>737</v>
      </c>
      <c r="T131" s="4">
        <v>284</v>
      </c>
      <c r="U131" s="4">
        <v>2</v>
      </c>
      <c r="V131" s="4">
        <v>268</v>
      </c>
      <c r="W131" s="4">
        <v>2024</v>
      </c>
      <c r="X131" s="4">
        <v>378</v>
      </c>
      <c r="Y131" s="4">
        <v>1</v>
      </c>
      <c r="Z131" s="4">
        <v>240</v>
      </c>
      <c r="AA131" s="4">
        <v>26</v>
      </c>
      <c r="AB131" s="4">
        <v>25</v>
      </c>
      <c r="AC131" s="4">
        <v>0</v>
      </c>
      <c r="AD131" s="4">
        <v>0</v>
      </c>
      <c r="AE131" s="4">
        <v>68</v>
      </c>
    </row>
    <row r="132" spans="1:31" x14ac:dyDescent="0.25">
      <c r="A132" s="1" t="s">
        <v>86</v>
      </c>
      <c r="B132" s="1">
        <v>2023</v>
      </c>
      <c r="C132" s="1">
        <v>8</v>
      </c>
      <c r="D132" s="4">
        <v>3002</v>
      </c>
      <c r="E132" s="4">
        <v>6546</v>
      </c>
      <c r="F132" s="4">
        <v>615</v>
      </c>
      <c r="G132" s="4">
        <v>195</v>
      </c>
      <c r="H132" s="4">
        <v>188</v>
      </c>
      <c r="I132" s="4">
        <v>7586</v>
      </c>
      <c r="J132" s="4">
        <v>623</v>
      </c>
      <c r="K132" s="4">
        <v>297</v>
      </c>
      <c r="L132" s="4">
        <v>240</v>
      </c>
      <c r="M132" s="4">
        <v>1</v>
      </c>
      <c r="N132" s="4">
        <v>188</v>
      </c>
      <c r="O132" s="4">
        <v>1</v>
      </c>
      <c r="P132" s="4">
        <v>173</v>
      </c>
      <c r="Q132" s="4">
        <v>1740</v>
      </c>
      <c r="R132" s="4">
        <v>2855</v>
      </c>
      <c r="S132" s="4">
        <v>5705</v>
      </c>
      <c r="T132" s="4">
        <v>243</v>
      </c>
      <c r="U132" s="4">
        <v>368</v>
      </c>
      <c r="V132" s="4">
        <v>383</v>
      </c>
      <c r="W132" s="4">
        <v>5075</v>
      </c>
      <c r="X132" s="4">
        <v>3522</v>
      </c>
      <c r="Y132" s="4">
        <v>0</v>
      </c>
      <c r="Z132" s="4">
        <v>142</v>
      </c>
      <c r="AA132" s="4">
        <v>11</v>
      </c>
      <c r="AB132" s="4">
        <v>33</v>
      </c>
      <c r="AC132" s="4">
        <v>1</v>
      </c>
      <c r="AD132" s="4">
        <v>337</v>
      </c>
      <c r="AE132" s="4">
        <v>1116</v>
      </c>
    </row>
    <row r="133" spans="1:31" x14ac:dyDescent="0.25">
      <c r="A133" s="1" t="s">
        <v>89</v>
      </c>
      <c r="B133" s="1">
        <v>2023</v>
      </c>
      <c r="C133" s="1">
        <v>13</v>
      </c>
      <c r="D133" s="4">
        <v>1883</v>
      </c>
      <c r="E133" s="4">
        <v>1006</v>
      </c>
      <c r="F133" s="4">
        <v>1580</v>
      </c>
      <c r="G133" s="4">
        <v>50</v>
      </c>
      <c r="H133" s="4">
        <v>175</v>
      </c>
      <c r="I133" s="4">
        <v>4305</v>
      </c>
      <c r="J133" s="4">
        <v>238</v>
      </c>
      <c r="K133" s="4">
        <v>2</v>
      </c>
      <c r="L133" s="4">
        <v>18</v>
      </c>
      <c r="M133" s="4">
        <v>7</v>
      </c>
      <c r="N133" s="4">
        <v>54</v>
      </c>
      <c r="O133" s="4">
        <v>2</v>
      </c>
      <c r="P133" s="4">
        <v>50</v>
      </c>
      <c r="Q133" s="4">
        <v>131</v>
      </c>
      <c r="R133" s="4">
        <v>969</v>
      </c>
      <c r="S133" s="4">
        <v>610</v>
      </c>
      <c r="T133" s="4">
        <v>796</v>
      </c>
      <c r="U133" s="4">
        <v>65</v>
      </c>
      <c r="V133" s="4">
        <v>108</v>
      </c>
      <c r="W133" s="4">
        <v>1727</v>
      </c>
      <c r="X133" s="4">
        <v>669</v>
      </c>
      <c r="Y133" s="4">
        <v>0</v>
      </c>
      <c r="Z133" s="4">
        <v>65</v>
      </c>
      <c r="AA133" s="4">
        <v>8</v>
      </c>
      <c r="AB133" s="4">
        <v>9</v>
      </c>
      <c r="AC133" s="4">
        <v>0</v>
      </c>
      <c r="AD133" s="4">
        <v>65</v>
      </c>
      <c r="AE133" s="4">
        <v>142</v>
      </c>
    </row>
    <row r="134" spans="1:31" x14ac:dyDescent="0.25">
      <c r="A134" s="1" t="s">
        <v>92</v>
      </c>
      <c r="B134" s="1">
        <v>2023</v>
      </c>
      <c r="C134" s="1">
        <v>23</v>
      </c>
      <c r="D134" s="4">
        <v>3985</v>
      </c>
      <c r="E134" s="4">
        <v>13716</v>
      </c>
      <c r="F134" s="4">
        <v>2498</v>
      </c>
      <c r="G134" s="4">
        <v>48</v>
      </c>
      <c r="H134" s="4">
        <v>587</v>
      </c>
      <c r="I134" s="4">
        <v>12449</v>
      </c>
      <c r="J134" s="4">
        <v>584</v>
      </c>
      <c r="K134" s="4">
        <v>1107</v>
      </c>
      <c r="L134" s="4">
        <v>3865</v>
      </c>
      <c r="M134" s="4">
        <v>228</v>
      </c>
      <c r="N134" s="4">
        <v>669</v>
      </c>
      <c r="O134" s="4">
        <v>96</v>
      </c>
      <c r="P134" s="4">
        <v>33</v>
      </c>
      <c r="Q134" s="4">
        <v>1614</v>
      </c>
      <c r="R134" s="4">
        <v>2383</v>
      </c>
      <c r="S134" s="4">
        <v>5170</v>
      </c>
      <c r="T134" s="4">
        <v>3618</v>
      </c>
      <c r="U134" s="4">
        <v>59</v>
      </c>
      <c r="V134" s="4">
        <v>617</v>
      </c>
      <c r="W134" s="4">
        <v>7081</v>
      </c>
      <c r="X134" s="4">
        <v>2292</v>
      </c>
      <c r="Y134" s="4">
        <v>33</v>
      </c>
      <c r="Z134" s="4">
        <v>1677</v>
      </c>
      <c r="AA134" s="4">
        <v>36</v>
      </c>
      <c r="AB134" s="4">
        <v>112</v>
      </c>
      <c r="AC134" s="4">
        <v>36</v>
      </c>
      <c r="AD134" s="4">
        <v>35</v>
      </c>
      <c r="AE134" s="4">
        <v>602</v>
      </c>
    </row>
    <row r="135" spans="1:31" x14ac:dyDescent="0.25">
      <c r="A135" s="1" t="s">
        <v>95</v>
      </c>
      <c r="B135" s="1">
        <v>2023</v>
      </c>
      <c r="C135" s="1">
        <v>12</v>
      </c>
      <c r="D135" s="4">
        <v>2968</v>
      </c>
      <c r="E135" s="4">
        <v>8469</v>
      </c>
      <c r="F135" s="4">
        <v>248</v>
      </c>
      <c r="G135" s="4">
        <v>90</v>
      </c>
      <c r="H135" s="4">
        <v>242</v>
      </c>
      <c r="I135" s="4">
        <v>5080</v>
      </c>
      <c r="J135" s="4">
        <v>268</v>
      </c>
      <c r="K135" s="4">
        <v>1071</v>
      </c>
      <c r="L135" s="4">
        <v>1382</v>
      </c>
      <c r="M135" s="4">
        <v>14</v>
      </c>
      <c r="N135" s="4">
        <v>241</v>
      </c>
      <c r="O135" s="4">
        <v>10</v>
      </c>
      <c r="P135" s="4">
        <v>470</v>
      </c>
      <c r="Q135" s="4">
        <v>2701</v>
      </c>
      <c r="R135" s="4">
        <v>4883</v>
      </c>
      <c r="S135" s="4">
        <v>13034</v>
      </c>
      <c r="T135" s="4">
        <v>64</v>
      </c>
      <c r="U135" s="4">
        <v>281</v>
      </c>
      <c r="V135" s="4">
        <v>682</v>
      </c>
      <c r="W135" s="4">
        <v>5988</v>
      </c>
      <c r="X135" s="4">
        <v>3239</v>
      </c>
      <c r="Y135" s="4">
        <v>1</v>
      </c>
      <c r="Z135" s="4">
        <v>3537</v>
      </c>
      <c r="AA135" s="4">
        <v>98</v>
      </c>
      <c r="AB135" s="4">
        <v>82</v>
      </c>
      <c r="AC135" s="4">
        <v>17</v>
      </c>
      <c r="AD135" s="4">
        <v>263</v>
      </c>
      <c r="AE135" s="4">
        <v>5228</v>
      </c>
    </row>
    <row r="136" spans="1:31" x14ac:dyDescent="0.25">
      <c r="A136" s="1" t="s">
        <v>98</v>
      </c>
      <c r="B136" s="1">
        <v>2023</v>
      </c>
      <c r="C136" s="1">
        <v>15</v>
      </c>
      <c r="D136" s="4">
        <v>2464</v>
      </c>
      <c r="E136" s="4">
        <v>8434</v>
      </c>
      <c r="F136" s="4">
        <v>1659</v>
      </c>
      <c r="G136" s="4">
        <v>47</v>
      </c>
      <c r="H136" s="4">
        <v>1038</v>
      </c>
      <c r="I136" s="4">
        <v>7535</v>
      </c>
      <c r="J136" s="4">
        <v>645</v>
      </c>
      <c r="K136" s="4">
        <v>1066</v>
      </c>
      <c r="L136" s="4">
        <v>3806</v>
      </c>
      <c r="M136" s="4">
        <v>49</v>
      </c>
      <c r="N136" s="4">
        <v>291</v>
      </c>
      <c r="O136" s="4">
        <v>20</v>
      </c>
      <c r="P136" s="4">
        <v>47</v>
      </c>
      <c r="Q136" s="4">
        <v>1389</v>
      </c>
      <c r="R136" s="4">
        <v>3248</v>
      </c>
      <c r="S136" s="4">
        <v>13380</v>
      </c>
      <c r="T136" s="4">
        <v>1651</v>
      </c>
      <c r="U136" s="4">
        <v>262</v>
      </c>
      <c r="V136" s="4">
        <v>437</v>
      </c>
      <c r="W136" s="4">
        <v>8661</v>
      </c>
      <c r="X136" s="4">
        <v>7078</v>
      </c>
      <c r="Y136" s="4">
        <v>0</v>
      </c>
      <c r="Z136" s="4">
        <v>3922</v>
      </c>
      <c r="AA136" s="4">
        <v>7</v>
      </c>
      <c r="AB136" s="4">
        <v>93</v>
      </c>
      <c r="AC136" s="4">
        <v>24</v>
      </c>
      <c r="AD136" s="4">
        <v>260</v>
      </c>
      <c r="AE136" s="4">
        <v>3082</v>
      </c>
    </row>
    <row r="137" spans="1:31" x14ac:dyDescent="0.25">
      <c r="A137" s="1" t="s">
        <v>101</v>
      </c>
      <c r="B137" s="1">
        <v>2023</v>
      </c>
      <c r="C137" s="1">
        <v>53</v>
      </c>
      <c r="D137" s="4">
        <v>11405</v>
      </c>
      <c r="E137" s="4">
        <v>11112</v>
      </c>
      <c r="F137" s="4">
        <v>5600</v>
      </c>
      <c r="G137" s="4">
        <v>136</v>
      </c>
      <c r="H137" s="4">
        <v>2318</v>
      </c>
      <c r="I137" s="4">
        <v>24576</v>
      </c>
      <c r="J137" s="4">
        <v>756</v>
      </c>
      <c r="K137" s="4">
        <v>1040</v>
      </c>
      <c r="L137" s="4">
        <v>1290</v>
      </c>
      <c r="M137" s="4">
        <v>333</v>
      </c>
      <c r="N137" s="4">
        <v>716</v>
      </c>
      <c r="O137" s="4">
        <v>26</v>
      </c>
      <c r="P137" s="4">
        <v>141</v>
      </c>
      <c r="Q137" s="4">
        <v>1220</v>
      </c>
      <c r="R137" s="4">
        <v>4774</v>
      </c>
      <c r="S137" s="4">
        <v>5394</v>
      </c>
      <c r="T137" s="4">
        <v>7460</v>
      </c>
      <c r="U137" s="4">
        <v>410</v>
      </c>
      <c r="V137" s="4">
        <v>1083</v>
      </c>
      <c r="W137" s="4">
        <v>14254</v>
      </c>
      <c r="X137" s="4">
        <v>2188</v>
      </c>
      <c r="Y137" s="4">
        <v>2</v>
      </c>
      <c r="Z137" s="4">
        <v>743</v>
      </c>
      <c r="AA137" s="4">
        <v>110</v>
      </c>
      <c r="AB137" s="4">
        <v>184</v>
      </c>
      <c r="AC137" s="4">
        <v>2</v>
      </c>
      <c r="AD137" s="4">
        <v>325</v>
      </c>
      <c r="AE137" s="4">
        <v>1158</v>
      </c>
    </row>
    <row r="138" spans="1:31" x14ac:dyDescent="0.25">
      <c r="A138" s="1" t="s">
        <v>104</v>
      </c>
      <c r="B138" s="1">
        <v>2023</v>
      </c>
      <c r="C138" s="1">
        <v>33</v>
      </c>
      <c r="D138" s="4">
        <v>9659</v>
      </c>
      <c r="E138" s="4">
        <v>15050</v>
      </c>
      <c r="F138" s="4">
        <v>3037</v>
      </c>
      <c r="G138" s="4">
        <v>244</v>
      </c>
      <c r="H138" s="4">
        <v>1700</v>
      </c>
      <c r="I138" s="4">
        <v>25701</v>
      </c>
      <c r="J138" s="4">
        <v>519</v>
      </c>
      <c r="K138" s="4">
        <v>486</v>
      </c>
      <c r="L138" s="4">
        <v>569</v>
      </c>
      <c r="M138" s="4">
        <v>42</v>
      </c>
      <c r="N138" s="4">
        <v>822</v>
      </c>
      <c r="O138" s="4">
        <v>66</v>
      </c>
      <c r="P138" s="4">
        <v>141</v>
      </c>
      <c r="Q138" s="4">
        <v>2037</v>
      </c>
      <c r="R138" s="4">
        <v>5443</v>
      </c>
      <c r="S138" s="4">
        <v>7079</v>
      </c>
      <c r="T138" s="4">
        <v>5055</v>
      </c>
      <c r="U138" s="4">
        <v>408</v>
      </c>
      <c r="V138" s="4">
        <v>2363</v>
      </c>
      <c r="W138" s="4">
        <v>15452</v>
      </c>
      <c r="X138" s="4">
        <v>2804</v>
      </c>
      <c r="Y138" s="4">
        <v>4</v>
      </c>
      <c r="Z138" s="4">
        <v>872</v>
      </c>
      <c r="AA138" s="4">
        <v>47</v>
      </c>
      <c r="AB138" s="4">
        <v>208</v>
      </c>
      <c r="AC138" s="4">
        <v>11</v>
      </c>
      <c r="AD138" s="4">
        <v>311</v>
      </c>
      <c r="AE138" s="4">
        <v>1313</v>
      </c>
    </row>
    <row r="139" spans="1:31" x14ac:dyDescent="0.25">
      <c r="A139" s="1" t="s">
        <v>107</v>
      </c>
      <c r="B139" s="1">
        <v>2023</v>
      </c>
      <c r="C139" s="1">
        <v>16</v>
      </c>
      <c r="D139" s="4">
        <v>3166</v>
      </c>
      <c r="E139" s="4">
        <v>3372</v>
      </c>
      <c r="F139" s="4">
        <v>1337</v>
      </c>
      <c r="G139" s="4">
        <v>83</v>
      </c>
      <c r="H139" s="4">
        <v>295</v>
      </c>
      <c r="I139" s="4">
        <v>6343</v>
      </c>
      <c r="J139" s="4">
        <v>98</v>
      </c>
      <c r="K139" s="4">
        <v>270</v>
      </c>
      <c r="L139" s="4">
        <v>831</v>
      </c>
      <c r="M139" s="4">
        <v>486</v>
      </c>
      <c r="N139" s="4">
        <v>327</v>
      </c>
      <c r="O139" s="4">
        <v>33</v>
      </c>
      <c r="P139" s="4">
        <v>36</v>
      </c>
      <c r="Q139" s="4">
        <v>389</v>
      </c>
      <c r="R139" s="4">
        <v>2688</v>
      </c>
      <c r="S139" s="4">
        <v>5421</v>
      </c>
      <c r="T139" s="4">
        <v>1548</v>
      </c>
      <c r="U139" s="4">
        <v>317</v>
      </c>
      <c r="V139" s="4">
        <v>191</v>
      </c>
      <c r="W139" s="4">
        <v>5520</v>
      </c>
      <c r="X139" s="4">
        <v>2005</v>
      </c>
      <c r="Y139" s="4">
        <v>38</v>
      </c>
      <c r="Z139" s="4">
        <v>1703</v>
      </c>
      <c r="AA139" s="4">
        <v>32</v>
      </c>
      <c r="AB139" s="4">
        <v>151</v>
      </c>
      <c r="AC139" s="4">
        <v>16</v>
      </c>
      <c r="AD139" s="4">
        <v>286</v>
      </c>
      <c r="AE139" s="4">
        <v>1129</v>
      </c>
    </row>
    <row r="140" spans="1:31" x14ac:dyDescent="0.25">
      <c r="A140" s="1" t="s">
        <v>110</v>
      </c>
      <c r="B140" s="1">
        <v>2023</v>
      </c>
      <c r="C140" s="1">
        <v>23</v>
      </c>
      <c r="D140" s="4">
        <v>6250</v>
      </c>
      <c r="E140" s="4">
        <v>7814</v>
      </c>
      <c r="F140" s="4">
        <v>3268</v>
      </c>
      <c r="G140" s="4">
        <v>68</v>
      </c>
      <c r="H140" s="4">
        <v>552</v>
      </c>
      <c r="I140" s="4">
        <v>13425</v>
      </c>
      <c r="J140" s="4">
        <v>689</v>
      </c>
      <c r="K140" s="4">
        <v>328</v>
      </c>
      <c r="L140" s="4">
        <v>2042</v>
      </c>
      <c r="M140" s="4">
        <v>85</v>
      </c>
      <c r="N140" s="4">
        <v>392</v>
      </c>
      <c r="O140" s="4">
        <v>4</v>
      </c>
      <c r="P140" s="4">
        <v>62</v>
      </c>
      <c r="Q140" s="4">
        <v>728</v>
      </c>
      <c r="R140" s="4">
        <v>2870</v>
      </c>
      <c r="S140" s="4">
        <v>7061</v>
      </c>
      <c r="T140" s="4">
        <v>1671</v>
      </c>
      <c r="U140" s="4">
        <v>121</v>
      </c>
      <c r="V140" s="4">
        <v>423</v>
      </c>
      <c r="W140" s="4">
        <v>5766</v>
      </c>
      <c r="X140" s="4">
        <v>4927</v>
      </c>
      <c r="Y140" s="4">
        <v>2</v>
      </c>
      <c r="Z140" s="4">
        <v>731</v>
      </c>
      <c r="AA140" s="4">
        <v>5</v>
      </c>
      <c r="AB140" s="4">
        <v>34</v>
      </c>
      <c r="AC140" s="4">
        <v>5</v>
      </c>
      <c r="AD140" s="4">
        <v>98</v>
      </c>
      <c r="AE140" s="4">
        <v>694</v>
      </c>
    </row>
    <row r="141" spans="1:31" x14ac:dyDescent="0.25">
      <c r="A141" s="1" t="s">
        <v>113</v>
      </c>
      <c r="B141" s="1">
        <v>2023</v>
      </c>
      <c r="C141" s="1">
        <v>23</v>
      </c>
      <c r="D141" s="4">
        <v>8124</v>
      </c>
      <c r="E141" s="4">
        <v>18800</v>
      </c>
      <c r="F141" s="4">
        <v>3685</v>
      </c>
      <c r="G141" s="4">
        <v>103</v>
      </c>
      <c r="H141" s="4">
        <v>668</v>
      </c>
      <c r="I141" s="4">
        <v>19365</v>
      </c>
      <c r="J141" s="4">
        <v>554</v>
      </c>
      <c r="K141" s="4">
        <v>3138</v>
      </c>
      <c r="L141" s="4">
        <v>4166</v>
      </c>
      <c r="M141" s="4">
        <v>25</v>
      </c>
      <c r="N141" s="4">
        <v>658</v>
      </c>
      <c r="O141" s="4">
        <v>26</v>
      </c>
      <c r="P141" s="4">
        <v>77</v>
      </c>
      <c r="Q141" s="4">
        <v>3069</v>
      </c>
      <c r="R141" s="4">
        <v>4770</v>
      </c>
      <c r="S141" s="4">
        <v>9704</v>
      </c>
      <c r="T141" s="4">
        <v>2950</v>
      </c>
      <c r="U141" s="4">
        <v>177</v>
      </c>
      <c r="V141" s="4">
        <v>169</v>
      </c>
      <c r="W141" s="4">
        <v>10005</v>
      </c>
      <c r="X141" s="4">
        <v>3228</v>
      </c>
      <c r="Y141" s="4">
        <v>0</v>
      </c>
      <c r="Z141" s="4">
        <v>2354</v>
      </c>
      <c r="AA141" s="4">
        <v>7</v>
      </c>
      <c r="AB141" s="4">
        <v>73</v>
      </c>
      <c r="AC141" s="4">
        <v>4</v>
      </c>
      <c r="AD141" s="4">
        <v>104</v>
      </c>
      <c r="AE141" s="4">
        <v>2222</v>
      </c>
    </row>
    <row r="142" spans="1:31" x14ac:dyDescent="0.25">
      <c r="A142" s="1" t="s">
        <v>116</v>
      </c>
      <c r="B142" s="1">
        <v>2023</v>
      </c>
      <c r="C142" s="1">
        <v>2</v>
      </c>
      <c r="D142" s="4">
        <v>34</v>
      </c>
      <c r="E142" s="4">
        <v>277</v>
      </c>
      <c r="F142" s="4">
        <v>1</v>
      </c>
      <c r="G142" s="4">
        <v>20</v>
      </c>
      <c r="H142" s="4">
        <v>9</v>
      </c>
      <c r="I142" s="4">
        <v>182</v>
      </c>
      <c r="J142" s="4">
        <v>6</v>
      </c>
      <c r="K142" s="4">
        <v>3</v>
      </c>
      <c r="L142" s="4">
        <v>100</v>
      </c>
      <c r="M142" s="4">
        <v>0</v>
      </c>
      <c r="N142" s="4">
        <v>9</v>
      </c>
      <c r="O142" s="4">
        <v>5</v>
      </c>
      <c r="P142" s="4">
        <v>10</v>
      </c>
      <c r="Q142" s="4">
        <v>9</v>
      </c>
      <c r="R142" s="4">
        <v>149</v>
      </c>
      <c r="S142" s="4">
        <v>587</v>
      </c>
      <c r="T142" s="4">
        <v>19</v>
      </c>
      <c r="U142" s="4">
        <v>13</v>
      </c>
      <c r="V142" s="4">
        <v>0</v>
      </c>
      <c r="W142" s="4">
        <v>452</v>
      </c>
      <c r="X142" s="4">
        <v>7</v>
      </c>
      <c r="Y142" s="4">
        <v>0</v>
      </c>
      <c r="Z142" s="4">
        <v>211</v>
      </c>
      <c r="AA142" s="4">
        <v>0</v>
      </c>
      <c r="AB142" s="4">
        <v>8</v>
      </c>
      <c r="AC142" s="4">
        <v>0</v>
      </c>
      <c r="AD142" s="4">
        <v>9</v>
      </c>
      <c r="AE142" s="4">
        <v>10</v>
      </c>
    </row>
    <row r="143" spans="1:31" x14ac:dyDescent="0.25">
      <c r="A143" s="1" t="s">
        <v>119</v>
      </c>
      <c r="B143" s="1">
        <v>2023</v>
      </c>
      <c r="C143" s="1">
        <v>8</v>
      </c>
      <c r="D143" s="4">
        <v>1405</v>
      </c>
      <c r="E143" s="4">
        <v>874</v>
      </c>
      <c r="F143" s="4">
        <v>1392</v>
      </c>
      <c r="G143" s="4">
        <v>12</v>
      </c>
      <c r="H143" s="4">
        <v>1539</v>
      </c>
      <c r="I143" s="4">
        <v>3650</v>
      </c>
      <c r="J143" s="4">
        <v>133</v>
      </c>
      <c r="K143" s="4">
        <v>478</v>
      </c>
      <c r="L143" s="4">
        <v>404</v>
      </c>
      <c r="M143" s="4">
        <v>584</v>
      </c>
      <c r="N143" s="4">
        <v>107</v>
      </c>
      <c r="O143" s="4">
        <v>0</v>
      </c>
      <c r="P143" s="4">
        <v>12</v>
      </c>
      <c r="Q143" s="4">
        <v>100</v>
      </c>
      <c r="R143" s="4">
        <v>701</v>
      </c>
      <c r="S143" s="4">
        <v>576</v>
      </c>
      <c r="T143" s="4">
        <v>581</v>
      </c>
      <c r="U143" s="4">
        <v>33</v>
      </c>
      <c r="V143" s="4">
        <v>49</v>
      </c>
      <c r="W143" s="4">
        <v>1185</v>
      </c>
      <c r="X143" s="4">
        <v>497</v>
      </c>
      <c r="Y143" s="4">
        <v>0</v>
      </c>
      <c r="Z143" s="4">
        <v>198</v>
      </c>
      <c r="AA143" s="4">
        <v>0</v>
      </c>
      <c r="AB143" s="4">
        <v>10</v>
      </c>
      <c r="AC143" s="4">
        <v>0</v>
      </c>
      <c r="AD143" s="4">
        <v>35</v>
      </c>
      <c r="AE143" s="4">
        <v>104</v>
      </c>
    </row>
    <row r="144" spans="1:31" x14ac:dyDescent="0.25">
      <c r="A144" s="1" t="s">
        <v>122</v>
      </c>
      <c r="B144" s="1">
        <v>2023</v>
      </c>
      <c r="C144" s="1">
        <v>20</v>
      </c>
      <c r="D144" s="4">
        <v>4116</v>
      </c>
      <c r="E144" s="4">
        <v>15710</v>
      </c>
      <c r="F144" s="4">
        <v>527</v>
      </c>
      <c r="G144" s="4">
        <v>53</v>
      </c>
      <c r="H144" s="4">
        <v>972</v>
      </c>
      <c r="I144" s="4">
        <v>10549</v>
      </c>
      <c r="J144" s="4">
        <v>498</v>
      </c>
      <c r="K144" s="4">
        <v>3637</v>
      </c>
      <c r="L144" s="4">
        <v>2290</v>
      </c>
      <c r="M144" s="4">
        <v>456</v>
      </c>
      <c r="N144" s="4">
        <v>599</v>
      </c>
      <c r="O144" s="4">
        <v>63</v>
      </c>
      <c r="P144" s="4">
        <v>91</v>
      </c>
      <c r="Q144" s="4">
        <v>2013</v>
      </c>
      <c r="R144" s="4">
        <v>5204</v>
      </c>
      <c r="S144" s="4">
        <v>14714</v>
      </c>
      <c r="T144" s="4">
        <v>1788</v>
      </c>
      <c r="U144" s="4">
        <v>243</v>
      </c>
      <c r="V144" s="4">
        <v>1030</v>
      </c>
      <c r="W144" s="4">
        <v>11086</v>
      </c>
      <c r="X144" s="4">
        <v>3401</v>
      </c>
      <c r="Y144" s="4">
        <v>5</v>
      </c>
      <c r="Z144" s="4">
        <v>4999</v>
      </c>
      <c r="AA144" s="4">
        <v>857</v>
      </c>
      <c r="AB144" s="4">
        <v>182</v>
      </c>
      <c r="AC144" s="4">
        <v>49</v>
      </c>
      <c r="AD144" s="4">
        <v>220</v>
      </c>
      <c r="AE144" s="4">
        <v>2770</v>
      </c>
    </row>
    <row r="145" spans="1:31" x14ac:dyDescent="0.25">
      <c r="A145" s="1" t="s">
        <v>125</v>
      </c>
      <c r="B145" s="1">
        <v>2023</v>
      </c>
      <c r="C145" s="1">
        <v>2</v>
      </c>
      <c r="D145" s="4">
        <v>481</v>
      </c>
      <c r="E145" s="4">
        <v>79</v>
      </c>
      <c r="F145" s="4">
        <v>0</v>
      </c>
      <c r="G145" s="4">
        <v>0</v>
      </c>
      <c r="H145" s="4">
        <v>24</v>
      </c>
      <c r="I145" s="4">
        <v>187</v>
      </c>
      <c r="J145" s="4">
        <v>1</v>
      </c>
      <c r="K145" s="4">
        <v>25</v>
      </c>
      <c r="L145" s="4">
        <v>385</v>
      </c>
      <c r="M145" s="4">
        <v>25</v>
      </c>
      <c r="N145" s="4">
        <v>2</v>
      </c>
      <c r="O145" s="4">
        <v>0</v>
      </c>
      <c r="P145" s="4">
        <v>0</v>
      </c>
      <c r="Q145" s="4">
        <v>17</v>
      </c>
      <c r="R145" s="4">
        <v>334</v>
      </c>
      <c r="S145" s="4">
        <v>32</v>
      </c>
      <c r="T145" s="4">
        <v>1</v>
      </c>
      <c r="U145" s="4">
        <v>0</v>
      </c>
      <c r="V145" s="4">
        <v>15</v>
      </c>
      <c r="W145" s="4">
        <v>167</v>
      </c>
      <c r="X145" s="4">
        <v>7</v>
      </c>
      <c r="Y145" s="4">
        <v>0</v>
      </c>
      <c r="Z145" s="4">
        <v>205</v>
      </c>
      <c r="AA145" s="4">
        <v>0</v>
      </c>
      <c r="AB145" s="4">
        <v>1</v>
      </c>
      <c r="AC145" s="4">
        <v>0</v>
      </c>
      <c r="AD145" s="4">
        <v>0</v>
      </c>
      <c r="AE145" s="4">
        <v>5</v>
      </c>
    </row>
    <row r="146" spans="1:31" x14ac:dyDescent="0.25">
      <c r="A146" s="1" t="s">
        <v>128</v>
      </c>
      <c r="B146" s="1">
        <v>2023</v>
      </c>
      <c r="C146" s="1">
        <v>33</v>
      </c>
      <c r="D146" s="4">
        <v>6018</v>
      </c>
      <c r="E146" s="4">
        <v>12432</v>
      </c>
      <c r="F146" s="4">
        <v>1516</v>
      </c>
      <c r="G146" s="4">
        <v>63</v>
      </c>
      <c r="H146" s="4">
        <v>2670</v>
      </c>
      <c r="I146" s="4">
        <v>14756</v>
      </c>
      <c r="J146" s="4">
        <v>1039</v>
      </c>
      <c r="K146" s="4">
        <v>944</v>
      </c>
      <c r="L146" s="4">
        <v>2077</v>
      </c>
      <c r="M146" s="4">
        <v>1521</v>
      </c>
      <c r="N146" s="4">
        <v>698</v>
      </c>
      <c r="O146" s="4">
        <v>27</v>
      </c>
      <c r="P146" s="4">
        <v>56</v>
      </c>
      <c r="Q146" s="4">
        <v>1839</v>
      </c>
      <c r="R146" s="4">
        <v>8061</v>
      </c>
      <c r="S146" s="4">
        <v>16519</v>
      </c>
      <c r="T146" s="4">
        <v>1872</v>
      </c>
      <c r="U146" s="4">
        <v>122</v>
      </c>
      <c r="V146" s="4">
        <v>3429</v>
      </c>
      <c r="W146" s="4">
        <v>13221</v>
      </c>
      <c r="X146" s="4">
        <v>4334</v>
      </c>
      <c r="Y146" s="4">
        <v>6</v>
      </c>
      <c r="Z146" s="4">
        <v>8003</v>
      </c>
      <c r="AA146" s="4">
        <v>1244</v>
      </c>
      <c r="AB146" s="4">
        <v>389</v>
      </c>
      <c r="AC146" s="4">
        <v>34</v>
      </c>
      <c r="AD146" s="4">
        <v>217</v>
      </c>
      <c r="AE146" s="4">
        <v>4158</v>
      </c>
    </row>
    <row r="147" spans="1:31" x14ac:dyDescent="0.25">
      <c r="A147" s="1" t="s">
        <v>131</v>
      </c>
      <c r="B147" s="1">
        <v>2023</v>
      </c>
      <c r="C147" s="1">
        <v>88</v>
      </c>
      <c r="D147" s="4">
        <v>20174</v>
      </c>
      <c r="E147" s="4">
        <v>34212</v>
      </c>
      <c r="F147" s="4">
        <v>23671</v>
      </c>
      <c r="G147" s="4">
        <v>866</v>
      </c>
      <c r="H147" s="4">
        <v>6731</v>
      </c>
      <c r="I147" s="4">
        <v>51224</v>
      </c>
      <c r="J147" s="4">
        <v>1127</v>
      </c>
      <c r="K147" s="4">
        <v>6871</v>
      </c>
      <c r="L147" s="4">
        <v>14996</v>
      </c>
      <c r="M147" s="4">
        <v>798</v>
      </c>
      <c r="N147" s="4">
        <v>2913</v>
      </c>
      <c r="O147" s="4">
        <v>322</v>
      </c>
      <c r="P147" s="4">
        <v>779</v>
      </c>
      <c r="Q147" s="4">
        <v>5302</v>
      </c>
      <c r="R147" s="4">
        <v>23150</v>
      </c>
      <c r="S147" s="4">
        <v>51985</v>
      </c>
      <c r="T147" s="4">
        <v>25365</v>
      </c>
      <c r="U147" s="4">
        <v>2221</v>
      </c>
      <c r="V147" s="4">
        <v>8722</v>
      </c>
      <c r="W147" s="4">
        <v>58671</v>
      </c>
      <c r="X147" s="4">
        <v>9864</v>
      </c>
      <c r="Y147" s="4">
        <v>910</v>
      </c>
      <c r="Z147" s="4">
        <v>26497</v>
      </c>
      <c r="AA147" s="4">
        <v>577</v>
      </c>
      <c r="AB147" s="4">
        <v>1553</v>
      </c>
      <c r="AC147" s="4">
        <v>363</v>
      </c>
      <c r="AD147" s="4">
        <v>1679</v>
      </c>
      <c r="AE147" s="4">
        <v>12084</v>
      </c>
    </row>
    <row r="148" spans="1:31" x14ac:dyDescent="0.25">
      <c r="A148" s="1" t="s">
        <v>134</v>
      </c>
      <c r="B148" s="1">
        <v>2023</v>
      </c>
      <c r="C148" s="1">
        <v>28</v>
      </c>
      <c r="D148" s="4">
        <v>5370</v>
      </c>
      <c r="E148" s="4">
        <v>7412</v>
      </c>
      <c r="F148" s="4">
        <v>5825</v>
      </c>
      <c r="G148" s="4">
        <v>300</v>
      </c>
      <c r="H148" s="4">
        <v>1373</v>
      </c>
      <c r="I148" s="4">
        <v>13538</v>
      </c>
      <c r="J148" s="4">
        <v>581</v>
      </c>
      <c r="K148" s="4">
        <v>1392</v>
      </c>
      <c r="L148" s="4">
        <v>3021</v>
      </c>
      <c r="M148" s="4">
        <v>641</v>
      </c>
      <c r="N148" s="4">
        <v>669</v>
      </c>
      <c r="O148" s="4">
        <v>10</v>
      </c>
      <c r="P148" s="4">
        <v>278</v>
      </c>
      <c r="Q148" s="4">
        <v>1443</v>
      </c>
      <c r="R148" s="4">
        <v>3807</v>
      </c>
      <c r="S148" s="4">
        <v>5305</v>
      </c>
      <c r="T148" s="4">
        <v>2880</v>
      </c>
      <c r="U148" s="4">
        <v>643</v>
      </c>
      <c r="V148" s="4">
        <v>1031</v>
      </c>
      <c r="W148" s="4">
        <v>7301</v>
      </c>
      <c r="X148" s="4">
        <v>3989</v>
      </c>
      <c r="Y148" s="4">
        <v>0</v>
      </c>
      <c r="Z148" s="4">
        <v>1806</v>
      </c>
      <c r="AA148" s="4">
        <v>509</v>
      </c>
      <c r="AB148" s="4">
        <v>110</v>
      </c>
      <c r="AC148" s="4">
        <v>3</v>
      </c>
      <c r="AD148" s="4">
        <v>625</v>
      </c>
      <c r="AE148" s="4">
        <v>562</v>
      </c>
    </row>
    <row r="149" spans="1:31" x14ac:dyDescent="0.25">
      <c r="A149" s="1" t="s">
        <v>137</v>
      </c>
      <c r="B149" s="1">
        <v>2023</v>
      </c>
      <c r="C149" s="1">
        <v>36</v>
      </c>
      <c r="D149" s="4">
        <v>8371</v>
      </c>
      <c r="E149" s="4">
        <v>9172</v>
      </c>
      <c r="F149" s="4">
        <v>10179</v>
      </c>
      <c r="G149" s="4">
        <v>39</v>
      </c>
      <c r="H149" s="4">
        <v>1220</v>
      </c>
      <c r="I149" s="4">
        <v>20966</v>
      </c>
      <c r="J149" s="4">
        <v>692</v>
      </c>
      <c r="K149" s="4">
        <v>1251</v>
      </c>
      <c r="L149" s="4">
        <v>2660</v>
      </c>
      <c r="M149" s="4">
        <v>145</v>
      </c>
      <c r="N149" s="4">
        <v>577</v>
      </c>
      <c r="O149" s="4">
        <v>48</v>
      </c>
      <c r="P149" s="4">
        <v>24</v>
      </c>
      <c r="Q149" s="4">
        <v>1975</v>
      </c>
      <c r="R149" s="4">
        <v>5911</v>
      </c>
      <c r="S149" s="4">
        <v>7371</v>
      </c>
      <c r="T149" s="4">
        <v>6857</v>
      </c>
      <c r="U149" s="4">
        <v>64</v>
      </c>
      <c r="V149" s="4">
        <v>810</v>
      </c>
      <c r="W149" s="4">
        <v>12582</v>
      </c>
      <c r="X149" s="4">
        <v>4395</v>
      </c>
      <c r="Y149" s="4">
        <v>0</v>
      </c>
      <c r="Z149" s="4">
        <v>1726</v>
      </c>
      <c r="AA149" s="4">
        <v>6</v>
      </c>
      <c r="AB149" s="4">
        <v>129</v>
      </c>
      <c r="AC149" s="4">
        <v>25</v>
      </c>
      <c r="AD149" s="4">
        <v>51</v>
      </c>
      <c r="AE149" s="4">
        <v>1710</v>
      </c>
    </row>
    <row r="150" spans="1:31" x14ac:dyDescent="0.25">
      <c r="A150" s="1" t="s">
        <v>140</v>
      </c>
      <c r="B150" s="1">
        <v>2023</v>
      </c>
      <c r="C150" s="1">
        <v>5</v>
      </c>
      <c r="D150" s="4">
        <v>1123</v>
      </c>
      <c r="E150" s="4">
        <v>500</v>
      </c>
      <c r="F150" s="4">
        <v>437</v>
      </c>
      <c r="G150" s="4">
        <v>0</v>
      </c>
      <c r="H150" s="4">
        <v>113</v>
      </c>
      <c r="I150" s="4">
        <v>1907</v>
      </c>
      <c r="J150" s="4">
        <v>46</v>
      </c>
      <c r="K150" s="4">
        <v>4</v>
      </c>
      <c r="L150" s="4">
        <v>21</v>
      </c>
      <c r="M150" s="4">
        <v>1</v>
      </c>
      <c r="N150" s="4">
        <v>39</v>
      </c>
      <c r="O150" s="4">
        <v>0</v>
      </c>
      <c r="P150" s="4">
        <v>0</v>
      </c>
      <c r="Q150" s="4">
        <v>159</v>
      </c>
      <c r="R150" s="4">
        <v>368</v>
      </c>
      <c r="S150" s="4">
        <v>178</v>
      </c>
      <c r="T150" s="4">
        <v>199</v>
      </c>
      <c r="U150" s="4">
        <v>0</v>
      </c>
      <c r="V150" s="4">
        <v>17</v>
      </c>
      <c r="W150" s="4">
        <v>525</v>
      </c>
      <c r="X150" s="4">
        <v>103</v>
      </c>
      <c r="Y150" s="4">
        <v>0</v>
      </c>
      <c r="Z150" s="4">
        <v>34</v>
      </c>
      <c r="AA150" s="4">
        <v>0</v>
      </c>
      <c r="AB150" s="4">
        <v>1</v>
      </c>
      <c r="AC150" s="4">
        <v>0</v>
      </c>
      <c r="AD150" s="4">
        <v>0</v>
      </c>
      <c r="AE150" s="4">
        <v>97</v>
      </c>
    </row>
    <row r="151" spans="1:31" x14ac:dyDescent="0.25">
      <c r="A151" s="1" t="s">
        <v>143</v>
      </c>
      <c r="B151" s="1">
        <v>2023</v>
      </c>
      <c r="C151" s="1">
        <v>40</v>
      </c>
      <c r="D151" s="4">
        <v>13642</v>
      </c>
      <c r="E151" s="4">
        <v>20095</v>
      </c>
      <c r="F151" s="4">
        <v>12239</v>
      </c>
      <c r="G151" s="4">
        <v>551</v>
      </c>
      <c r="H151" s="4">
        <v>1873</v>
      </c>
      <c r="I151" s="4">
        <v>38712</v>
      </c>
      <c r="J151" s="4">
        <v>1723</v>
      </c>
      <c r="K151" s="4">
        <v>441</v>
      </c>
      <c r="L151" s="4">
        <v>3780</v>
      </c>
      <c r="M151" s="4">
        <v>212</v>
      </c>
      <c r="N151" s="4">
        <v>838</v>
      </c>
      <c r="O151" s="4">
        <v>55</v>
      </c>
      <c r="P151" s="4">
        <v>421</v>
      </c>
      <c r="Q151" s="4">
        <v>2210</v>
      </c>
      <c r="R151" s="4">
        <v>5550</v>
      </c>
      <c r="S151" s="4">
        <v>12709</v>
      </c>
      <c r="T151" s="4">
        <v>4676</v>
      </c>
      <c r="U151" s="4">
        <v>1009</v>
      </c>
      <c r="V151" s="4">
        <v>430</v>
      </c>
      <c r="W151" s="4">
        <v>15110</v>
      </c>
      <c r="X151" s="4">
        <v>5649</v>
      </c>
      <c r="Y151" s="4">
        <v>4</v>
      </c>
      <c r="Z151" s="4">
        <v>1368</v>
      </c>
      <c r="AA151" s="4">
        <v>25</v>
      </c>
      <c r="AB151" s="4">
        <v>95</v>
      </c>
      <c r="AC151" s="4">
        <v>21</v>
      </c>
      <c r="AD151" s="4">
        <v>800</v>
      </c>
      <c r="AE151" s="4">
        <v>1803</v>
      </c>
    </row>
    <row r="152" spans="1:31" x14ac:dyDescent="0.25">
      <c r="A152" s="1" t="s">
        <v>146</v>
      </c>
      <c r="B152" s="1">
        <v>2023</v>
      </c>
      <c r="C152" s="1">
        <v>33</v>
      </c>
      <c r="D152" s="4">
        <v>11051</v>
      </c>
      <c r="E152" s="4">
        <v>19482</v>
      </c>
      <c r="F152" s="4">
        <v>3050</v>
      </c>
      <c r="G152" s="4">
        <v>98</v>
      </c>
      <c r="H152" s="4">
        <v>1218</v>
      </c>
      <c r="I152" s="4">
        <v>24037</v>
      </c>
      <c r="J152" s="4">
        <v>1847</v>
      </c>
      <c r="K152" s="4">
        <v>1336</v>
      </c>
      <c r="L152" s="4">
        <v>1784</v>
      </c>
      <c r="M152" s="4">
        <v>496</v>
      </c>
      <c r="N152" s="4">
        <v>637</v>
      </c>
      <c r="O152" s="4">
        <v>9</v>
      </c>
      <c r="P152" s="4">
        <v>113</v>
      </c>
      <c r="Q152" s="4">
        <v>3422</v>
      </c>
      <c r="R152" s="4">
        <v>5543</v>
      </c>
      <c r="S152" s="4">
        <v>10858</v>
      </c>
      <c r="T152" s="4">
        <v>4391</v>
      </c>
      <c r="U152" s="4">
        <v>140</v>
      </c>
      <c r="V152" s="4">
        <v>816</v>
      </c>
      <c r="W152" s="4">
        <v>11465</v>
      </c>
      <c r="X152" s="4">
        <v>6032</v>
      </c>
      <c r="Y152" s="4">
        <v>7</v>
      </c>
      <c r="Z152" s="4">
        <v>1286</v>
      </c>
      <c r="AA152" s="4">
        <v>402</v>
      </c>
      <c r="AB152" s="4">
        <v>72</v>
      </c>
      <c r="AC152" s="4">
        <v>5</v>
      </c>
      <c r="AD152" s="4">
        <v>151</v>
      </c>
      <c r="AE152" s="4">
        <v>2043</v>
      </c>
    </row>
    <row r="153" spans="1:31" x14ac:dyDescent="0.25">
      <c r="A153" s="1" t="s">
        <v>149</v>
      </c>
      <c r="B153" s="1">
        <v>2023</v>
      </c>
      <c r="C153" s="1">
        <v>14</v>
      </c>
      <c r="D153" s="4">
        <v>1253</v>
      </c>
      <c r="E153" s="4">
        <v>3823</v>
      </c>
      <c r="F153" s="4">
        <v>148</v>
      </c>
      <c r="G153" s="4">
        <v>0</v>
      </c>
      <c r="H153" s="4">
        <v>503</v>
      </c>
      <c r="I153" s="4">
        <v>2955</v>
      </c>
      <c r="J153" s="4">
        <v>33</v>
      </c>
      <c r="K153" s="4">
        <v>23</v>
      </c>
      <c r="L153" s="4">
        <v>2136</v>
      </c>
      <c r="M153" s="4">
        <v>20</v>
      </c>
      <c r="N153" s="4">
        <v>217</v>
      </c>
      <c r="O153" s="4">
        <v>3</v>
      </c>
      <c r="P153" s="4">
        <v>0</v>
      </c>
      <c r="Q153" s="4">
        <v>288</v>
      </c>
      <c r="R153" s="4">
        <v>1396</v>
      </c>
      <c r="S153" s="4">
        <v>2665</v>
      </c>
      <c r="T153" s="4">
        <v>239</v>
      </c>
      <c r="U153" s="4">
        <v>7</v>
      </c>
      <c r="V153" s="4">
        <v>613</v>
      </c>
      <c r="W153" s="4">
        <v>2097</v>
      </c>
      <c r="X153" s="4">
        <v>644</v>
      </c>
      <c r="Y153" s="4">
        <v>0</v>
      </c>
      <c r="Z153" s="4">
        <v>1946</v>
      </c>
      <c r="AA153" s="4">
        <v>176</v>
      </c>
      <c r="AB153" s="4">
        <v>56</v>
      </c>
      <c r="AC153" s="4">
        <v>2</v>
      </c>
      <c r="AD153" s="4">
        <v>1</v>
      </c>
      <c r="AE153" s="4">
        <v>150</v>
      </c>
    </row>
    <row r="154" spans="1:31" x14ac:dyDescent="0.25">
      <c r="A154" s="1" t="s">
        <v>152</v>
      </c>
      <c r="B154" s="1">
        <v>2023</v>
      </c>
      <c r="C154" s="1">
        <v>9</v>
      </c>
      <c r="D154" s="4">
        <v>1302</v>
      </c>
      <c r="E154" s="4">
        <v>2581</v>
      </c>
      <c r="F154" s="4">
        <v>457</v>
      </c>
      <c r="G154" s="4">
        <v>31</v>
      </c>
      <c r="H154" s="4">
        <v>166</v>
      </c>
      <c r="I154" s="4">
        <v>3403</v>
      </c>
      <c r="J154" s="4">
        <v>214</v>
      </c>
      <c r="K154" s="4">
        <v>152</v>
      </c>
      <c r="L154" s="4">
        <v>304</v>
      </c>
      <c r="M154" s="4">
        <v>2</v>
      </c>
      <c r="N154" s="4">
        <v>115</v>
      </c>
      <c r="O154" s="4">
        <v>0</v>
      </c>
      <c r="P154" s="4">
        <v>29</v>
      </c>
      <c r="Q154" s="4">
        <v>335</v>
      </c>
      <c r="R154" s="4">
        <v>1141</v>
      </c>
      <c r="S154" s="4">
        <v>1915</v>
      </c>
      <c r="T154" s="4">
        <v>676</v>
      </c>
      <c r="U154" s="4">
        <v>18</v>
      </c>
      <c r="V154" s="4">
        <v>99</v>
      </c>
      <c r="W154" s="4">
        <v>2114</v>
      </c>
      <c r="X154" s="4">
        <v>1496</v>
      </c>
      <c r="Y154" s="4">
        <v>0</v>
      </c>
      <c r="Z154" s="4">
        <v>335</v>
      </c>
      <c r="AA154" s="4">
        <v>6</v>
      </c>
      <c r="AB154" s="4">
        <v>9</v>
      </c>
      <c r="AC154" s="4">
        <v>0</v>
      </c>
      <c r="AD154" s="4">
        <v>21</v>
      </c>
      <c r="AE154" s="4">
        <v>89</v>
      </c>
    </row>
  </sheetData>
  <autoFilter ref="A1:AF154" xr:uid="{00000000-0001-0000-0000-000000000000}">
    <sortState xmlns:xlrd2="http://schemas.microsoft.com/office/spreadsheetml/2017/richdata2" ref="A2:AE154">
      <sortCondition ref="B1:B154"/>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Visualization</vt:lpstr>
      <vt:lpstr>Intakes</vt:lpstr>
      <vt:lpstr>Euthanizations</vt:lpstr>
      <vt:lpstr>Live Outcomes</vt:lpstr>
      <vt:lpstr>SAC ORG Data (Cleaned)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slogworx</dc:creator>
  <cp:lastModifiedBy>Brian Bell</cp:lastModifiedBy>
  <dcterms:created xsi:type="dcterms:W3CDTF">2024-08-05T19:27:38Z</dcterms:created>
  <dcterms:modified xsi:type="dcterms:W3CDTF">2024-08-08T15:23:23Z</dcterms:modified>
</cp:coreProperties>
</file>